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d05081\Desktop\請求書\"/>
    </mc:Choice>
  </mc:AlternateContent>
  <xr:revisionPtr revIDLastSave="0" documentId="13_ncr:1_{6BB605A9-F73D-477C-94F1-30A3A4B056A4}" xr6:coauthVersionLast="47" xr6:coauthVersionMax="47" xr10:uidLastSave="{00000000-0000-0000-0000-000000000000}"/>
  <bookViews>
    <workbookView xWindow="396" yWindow="24" windowWidth="18096" windowHeight="12132" xr2:uid="{00000000-000D-0000-FFFF-FFFF00000000}"/>
  </bookViews>
  <sheets>
    <sheet name="請求書様式 " sheetId="2" r:id="rId1"/>
    <sheet name="リスト" sheetId="3" state="hidden" r:id="rId2"/>
  </sheets>
  <definedNames>
    <definedName name="_xlnm.Print_Area" localSheetId="0">'請求書様式 '!$A$1:$L$63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O2" i="2"/>
  <c r="K50" i="2"/>
  <c r="K49" i="2"/>
  <c r="B8" i="2" l="1"/>
  <c r="H58" i="2"/>
  <c r="K40" i="2"/>
  <c r="K59" i="2"/>
  <c r="K54" i="2"/>
  <c r="K53" i="2"/>
  <c r="K46" i="2"/>
  <c r="K45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J18" i="2"/>
  <c r="J1" i="2"/>
  <c r="D3" i="3"/>
  <c r="D1" i="3" s="1"/>
  <c r="C5" i="2"/>
  <c r="I3" i="2"/>
  <c r="K41" i="2" l="1"/>
  <c r="K58" i="2" l="1"/>
  <c r="H57" i="2"/>
  <c r="K57" i="2" s="1"/>
  <c r="H56" i="2"/>
  <c r="K56" i="2" s="1"/>
  <c r="H55" i="2"/>
  <c r="K55" i="2" s="1"/>
  <c r="K52" i="2" l="1"/>
  <c r="K51" i="2"/>
  <c r="K48" i="2"/>
  <c r="K47" i="2"/>
  <c r="O19" i="2"/>
  <c r="E13" i="2" s="1"/>
  <c r="J54" i="2"/>
  <c r="J53" i="2"/>
  <c r="J46" i="2"/>
  <c r="J45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K60" i="2" l="1"/>
  <c r="D10" i="2" s="1"/>
  <c r="O18" i="2" s="1"/>
  <c r="E12" i="2" l="1"/>
</calcChain>
</file>

<file path=xl/sharedStrings.xml><?xml version="1.0" encoding="utf-8"?>
<sst xmlns="http://schemas.openxmlformats.org/spreadsheetml/2006/main" count="112" uniqueCount="94">
  <si>
    <t>接種したワクチン</t>
    <rPh sb="0" eb="2">
      <t>セッシュ</t>
    </rPh>
    <phoneticPr fontId="1"/>
  </si>
  <si>
    <t>代表者名</t>
    <rPh sb="0" eb="3">
      <t>ダイヒョウシャ</t>
    </rPh>
    <rPh sb="3" eb="4">
      <t>メイ</t>
    </rPh>
    <phoneticPr fontId="1"/>
  </si>
  <si>
    <t>(内 訳)</t>
    <rPh sb="1" eb="2">
      <t>ウチ</t>
    </rPh>
    <rPh sb="3" eb="4">
      <t>ヤク</t>
    </rPh>
    <phoneticPr fontId="1"/>
  </si>
  <si>
    <t>口座名義</t>
    <rPh sb="0" eb="2">
      <t>コウザ</t>
    </rPh>
    <rPh sb="2" eb="4">
      <t>メイギ</t>
    </rPh>
    <phoneticPr fontId="1"/>
  </si>
  <si>
    <t>麻しん・風しん混合（MR）</t>
    <rPh sb="4" eb="5">
      <t>フウ</t>
    </rPh>
    <rPh sb="7" eb="9">
      <t>コンゴウ</t>
    </rPh>
    <phoneticPr fontId="1"/>
  </si>
  <si>
    <t>日本脳炎</t>
    <phoneticPr fontId="1"/>
  </si>
  <si>
    <t>自己負担有</t>
    <rPh sb="0" eb="2">
      <t>ジコ</t>
    </rPh>
    <rPh sb="2" eb="4">
      <t>フタン</t>
    </rPh>
    <rPh sb="4" eb="5">
      <t>ユウ</t>
    </rPh>
    <phoneticPr fontId="1"/>
  </si>
  <si>
    <t>自己負担無</t>
    <rPh sb="0" eb="2">
      <t>ジコ</t>
    </rPh>
    <rPh sb="2" eb="4">
      <t>フタン</t>
    </rPh>
    <rPh sb="4" eb="5">
      <t>ム</t>
    </rPh>
    <phoneticPr fontId="1"/>
  </si>
  <si>
    <t>麻しん</t>
    <rPh sb="0" eb="1">
      <t>マ</t>
    </rPh>
    <phoneticPr fontId="1"/>
  </si>
  <si>
    <t>風しん</t>
    <rPh sb="0" eb="1">
      <t>フウ</t>
    </rPh>
    <phoneticPr fontId="1"/>
  </si>
  <si>
    <t>BCG</t>
    <phoneticPr fontId="1"/>
  </si>
  <si>
    <t>不活化ポリオ</t>
    <rPh sb="0" eb="1">
      <t>フ</t>
    </rPh>
    <rPh sb="1" eb="3">
      <t>カツカ</t>
    </rPh>
    <phoneticPr fontId="1"/>
  </si>
  <si>
    <t>水痘</t>
    <rPh sb="0" eb="2">
      <t>スイトウ</t>
    </rPh>
    <phoneticPr fontId="1"/>
  </si>
  <si>
    <t>高齢者
肺炎球菌</t>
    <rPh sb="0" eb="3">
      <t>コウレイシャ</t>
    </rPh>
    <rPh sb="4" eb="6">
      <t>ハイエン</t>
    </rPh>
    <rPh sb="6" eb="8">
      <t>キュウキン</t>
    </rPh>
    <phoneticPr fontId="1"/>
  </si>
  <si>
    <t>請　求　額</t>
    <rPh sb="0" eb="1">
      <t>ショウ</t>
    </rPh>
    <rPh sb="2" eb="3">
      <t>モトム</t>
    </rPh>
    <rPh sb="4" eb="5">
      <t>ガク</t>
    </rPh>
    <phoneticPr fontId="1"/>
  </si>
  <si>
    <t>（0.25mlバイアル）</t>
    <phoneticPr fontId="1"/>
  </si>
  <si>
    <t>（0.5mlバイアル）</t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</si>
  <si>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</si>
  <si>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医療機関名</t>
    <rPh sb="0" eb="2">
      <t>イリョウ</t>
    </rPh>
    <rPh sb="2" eb="3">
      <t>キ</t>
    </rPh>
    <rPh sb="3" eb="4">
      <t>セキ</t>
    </rPh>
    <rPh sb="4" eb="5">
      <t>メイ</t>
    </rPh>
    <phoneticPr fontId="1"/>
  </si>
  <si>
    <t>ロタウイルス</t>
    <phoneticPr fontId="1"/>
  </si>
  <si>
    <t>1価（ロタリックス）</t>
    <rPh sb="1" eb="2">
      <t>カ</t>
    </rPh>
    <phoneticPr fontId="1"/>
  </si>
  <si>
    <t>5価（ロタテック）</t>
    <rPh sb="1" eb="2">
      <t>カ</t>
    </rPh>
    <phoneticPr fontId="1"/>
  </si>
  <si>
    <t>2価（サーバリックス）</t>
    <phoneticPr fontId="1"/>
  </si>
  <si>
    <t>4価（ガータシル）</t>
    <phoneticPr fontId="1"/>
  </si>
  <si>
    <t>B型肝炎（ヘプタバックス）</t>
    <rPh sb="1" eb="2">
      <t>ガタ</t>
    </rPh>
    <rPh sb="2" eb="4">
      <t>カンエン</t>
    </rPh>
    <phoneticPr fontId="1"/>
  </si>
  <si>
    <t>ヒブ（インフルエンザ菌ｂ型）</t>
    <rPh sb="10" eb="11">
      <t>キン</t>
    </rPh>
    <rPh sb="12" eb="13">
      <t>カタ</t>
    </rPh>
    <phoneticPr fontId="1"/>
  </si>
  <si>
    <t>接種不可能者(予診のみ)</t>
    <rPh sb="0" eb="2">
      <t>セッシュ</t>
    </rPh>
    <rPh sb="2" eb="5">
      <t>フカノウ</t>
    </rPh>
    <rPh sb="5" eb="6">
      <t>シャ</t>
    </rPh>
    <rPh sb="7" eb="8">
      <t>ヨ</t>
    </rPh>
    <rPh sb="8" eb="9">
      <t>ミ</t>
    </rPh>
    <phoneticPr fontId="1"/>
  </si>
  <si>
    <t>請求額
（人数×単価）</t>
    <rPh sb="0" eb="2">
      <t>セイキュウ</t>
    </rPh>
    <rPh sb="2" eb="3">
      <t>ガク</t>
    </rPh>
    <rPh sb="5" eb="7">
      <t>ニンズウ</t>
    </rPh>
    <rPh sb="8" eb="10">
      <t>タンカ</t>
    </rPh>
    <phoneticPr fontId="1"/>
  </si>
  <si>
    <t>請求額
（人数×単価）</t>
    <rPh sb="0" eb="3">
      <t>セイキュウガク</t>
    </rPh>
    <rPh sb="5" eb="7">
      <t>ニンズウ</t>
    </rPh>
    <rPh sb="8" eb="10">
      <t>タンカ</t>
    </rPh>
    <phoneticPr fontId="1"/>
  </si>
  <si>
    <t>子宮頸がん</t>
    <phoneticPr fontId="1"/>
  </si>
  <si>
    <t>9価（シルガード9）</t>
    <rPh sb="1" eb="2">
      <t>アタイ</t>
    </rPh>
    <phoneticPr fontId="1"/>
  </si>
  <si>
    <t>消費税（10％）</t>
  </si>
  <si>
    <t>手技料</t>
    <phoneticPr fontId="1"/>
  </si>
  <si>
    <t>ワクチン代</t>
    <phoneticPr fontId="1"/>
  </si>
  <si>
    <t>委託料単価(円)</t>
    <rPh sb="0" eb="3">
      <t>イタクリョウ</t>
    </rPh>
    <rPh sb="3" eb="5">
      <t>タンカ</t>
    </rPh>
    <rPh sb="6" eb="7">
      <t>エン</t>
    </rPh>
    <phoneticPr fontId="1"/>
  </si>
  <si>
    <t>消費税(10%)</t>
    <rPh sb="0" eb="3">
      <t>ショウヒゼイ</t>
    </rPh>
    <phoneticPr fontId="1"/>
  </si>
  <si>
    <t>委託料単価又は請求単価(円)</t>
    <rPh sb="0" eb="3">
      <t>イタクリョウ</t>
    </rPh>
    <rPh sb="3" eb="5">
      <t>タンカ</t>
    </rPh>
    <rPh sb="5" eb="6">
      <t>マタ</t>
    </rPh>
    <rPh sb="7" eb="9">
      <t>セイキュウ</t>
    </rPh>
    <rPh sb="9" eb="11">
      <t>タンカ</t>
    </rPh>
    <rPh sb="12" eb="13">
      <t>エン</t>
    </rPh>
    <phoneticPr fontId="1"/>
  </si>
  <si>
    <t>人数(人)</t>
    <rPh sb="0" eb="2">
      <t>ニンズウ</t>
    </rPh>
    <rPh sb="3" eb="4">
      <t>ニン</t>
    </rPh>
    <phoneticPr fontId="1"/>
  </si>
  <si>
    <t>新型コロナ</t>
    <rPh sb="0" eb="2">
      <t>シンガタ</t>
    </rPh>
    <phoneticPr fontId="1"/>
  </si>
  <si>
    <t>注3〕自己負担有の場合は、自己負担分を差し引いた額（市町村負担額）を単価として記載</t>
    <rPh sb="0" eb="1">
      <t>チュウ</t>
    </rPh>
    <rPh sb="3" eb="5">
      <t>ジコ</t>
    </rPh>
    <rPh sb="5" eb="7">
      <t>フタン</t>
    </rPh>
    <rPh sb="7" eb="8">
      <t>アリ</t>
    </rPh>
    <rPh sb="9" eb="11">
      <t>バアイ</t>
    </rPh>
    <rPh sb="13" eb="15">
      <t>ジコ</t>
    </rPh>
    <rPh sb="15" eb="17">
      <t>フタン</t>
    </rPh>
    <rPh sb="17" eb="18">
      <t>ブン</t>
    </rPh>
    <rPh sb="19" eb="20">
      <t>サ</t>
    </rPh>
    <rPh sb="21" eb="22">
      <t>ヒ</t>
    </rPh>
    <rPh sb="24" eb="25">
      <t>ガク</t>
    </rPh>
    <rPh sb="26" eb="29">
      <t>シチョウソン</t>
    </rPh>
    <rPh sb="29" eb="31">
      <t>フタン</t>
    </rPh>
    <rPh sb="31" eb="32">
      <t>ガク</t>
    </rPh>
    <rPh sb="34" eb="36">
      <t>タンカ</t>
    </rPh>
    <rPh sb="39" eb="41">
      <t>キサイ</t>
    </rPh>
    <phoneticPr fontId="1"/>
  </si>
  <si>
    <t>四種混合(DPT-IPV)</t>
    <phoneticPr fontId="1"/>
  </si>
  <si>
    <t>(あて先）</t>
    <rPh sb="3" eb="4">
      <t>サキ</t>
    </rPh>
    <phoneticPr fontId="1"/>
  </si>
  <si>
    <t>（ﾌ ﾘ ｶ ﾞﾅ）</t>
    <phoneticPr fontId="1"/>
  </si>
  <si>
    <t>高齢者
インフルエンザ</t>
    <rPh sb="0" eb="3">
      <t>コウレイシャ</t>
    </rPh>
    <phoneticPr fontId="1"/>
  </si>
  <si>
    <t>１人につき</t>
    <rPh sb="1" eb="2">
      <t>ヒト</t>
    </rPh>
    <phoneticPr fontId="1"/>
  </si>
  <si>
    <t>注1〕接種医療機関は、接種ワクチンごとに人数、金額を記入し、予診票を添付して、翌月10日までに市町村に提出してください。</t>
    <rPh sb="0" eb="1">
      <t>チュウ</t>
    </rPh>
    <rPh sb="3" eb="5">
      <t>セッシュ</t>
    </rPh>
    <rPh sb="5" eb="7">
      <t>イリョウ</t>
    </rPh>
    <rPh sb="7" eb="9">
      <t>キカン</t>
    </rPh>
    <rPh sb="11" eb="13">
      <t>セッシュ</t>
    </rPh>
    <rPh sb="20" eb="22">
      <t>ニンズウ</t>
    </rPh>
    <rPh sb="23" eb="25">
      <t>キンガク</t>
    </rPh>
    <rPh sb="26" eb="27">
      <t>キ</t>
    </rPh>
    <rPh sb="27" eb="28">
      <t>イ</t>
    </rPh>
    <rPh sb="30" eb="31">
      <t>ヨ</t>
    </rPh>
    <rPh sb="31" eb="32">
      <t>ミ</t>
    </rPh>
    <rPh sb="32" eb="33">
      <t>ヒョウ</t>
    </rPh>
    <rPh sb="34" eb="36">
      <t>テンプ</t>
    </rPh>
    <rPh sb="39" eb="41">
      <t>ヨクゲツ</t>
    </rPh>
    <rPh sb="43" eb="44">
      <t>ニチ</t>
    </rPh>
    <rPh sb="47" eb="50">
      <t>シチョウソン</t>
    </rPh>
    <rPh sb="51" eb="53">
      <t>テイシュツ</t>
    </rPh>
    <phoneticPr fontId="1"/>
  </si>
  <si>
    <t>注2〕2回目請求以降、振込み金融機関名、口座番号及び口座名義に変更がない場合、その記載を省略することができる。</t>
    <rPh sb="0" eb="1">
      <t>チュウ</t>
    </rPh>
    <rPh sb="6" eb="8">
      <t>セイキュウ</t>
    </rPh>
    <rPh sb="11" eb="13">
      <t>フリコ</t>
    </rPh>
    <rPh sb="14" eb="16">
      <t>キンユウ</t>
    </rPh>
    <rPh sb="16" eb="18">
      <t>キカン</t>
    </rPh>
    <rPh sb="18" eb="19">
      <t>メイ</t>
    </rPh>
    <rPh sb="20" eb="22">
      <t>コウザ</t>
    </rPh>
    <rPh sb="22" eb="24">
      <t>バンゴウ</t>
    </rPh>
    <rPh sb="24" eb="25">
      <t>オヨ</t>
    </rPh>
    <rPh sb="26" eb="28">
      <t>コウザ</t>
    </rPh>
    <rPh sb="28" eb="30">
      <t>メイギ</t>
    </rPh>
    <rPh sb="31" eb="33">
      <t>ヘンコウ</t>
    </rPh>
    <rPh sb="36" eb="38">
      <t>バアイ</t>
    </rPh>
    <rPh sb="41" eb="43">
      <t>キサイ</t>
    </rPh>
    <rPh sb="44" eb="45">
      <t>ショウ</t>
    </rPh>
    <rPh sb="45" eb="46">
      <t>リャク</t>
    </rPh>
    <phoneticPr fontId="1"/>
  </si>
  <si>
    <t>三種混合(DPT)</t>
    <rPh sb="0" eb="1">
      <t>サン</t>
    </rPh>
    <phoneticPr fontId="1"/>
  </si>
  <si>
    <r>
      <t xml:space="preserve">口座番号  </t>
    </r>
    <r>
      <rPr>
        <u/>
        <sz val="12"/>
        <rFont val="UD デジタル 教科書体 NK-R"/>
        <family val="1"/>
        <charset val="128"/>
      </rPr>
      <t xml:space="preserve">                  　　　　　　　　　　　</t>
    </r>
    <r>
      <rPr>
        <sz val="12"/>
        <rFont val="UD デジタル 教科書体 NK-R"/>
        <family val="1"/>
        <charset val="128"/>
      </rPr>
      <t>　</t>
    </r>
    <rPh sb="0" eb="2">
      <t>コウザ</t>
    </rPh>
    <rPh sb="2" eb="4">
      <t>バンゴウ</t>
    </rPh>
    <phoneticPr fontId="1"/>
  </si>
  <si>
    <t>B型肝炎
（ビームゲン）</t>
    <rPh sb="1" eb="2">
      <t>ガタ</t>
    </rPh>
    <rPh sb="2" eb="4">
      <t>カンエン</t>
    </rPh>
    <phoneticPr fontId="1"/>
  </si>
  <si>
    <r>
      <t xml:space="preserve">五種混合
</t>
    </r>
    <r>
      <rPr>
        <sz val="8"/>
        <color theme="1"/>
        <rFont val="UD デジタル 教科書体 NK-R"/>
        <family val="1"/>
        <charset val="128"/>
      </rPr>
      <t>(DPT-IPV-Hib)</t>
    </r>
    <rPh sb="0" eb="1">
      <t>ゴ</t>
    </rPh>
    <phoneticPr fontId="1"/>
  </si>
  <si>
    <t>ゴービック</t>
    <phoneticPr fontId="1"/>
  </si>
  <si>
    <t>クイントバック</t>
    <phoneticPr fontId="1"/>
  </si>
  <si>
    <r>
      <t xml:space="preserve">登録番号
</t>
    </r>
    <r>
      <rPr>
        <sz val="8"/>
        <rFont val="UD デジタル 教科書体 NK-R"/>
        <family val="1"/>
        <charset val="128"/>
      </rPr>
      <t>(インボイス制度参加事業者)</t>
    </r>
    <rPh sb="0" eb="2">
      <t>トウロク</t>
    </rPh>
    <rPh sb="2" eb="4">
      <t>バンゴウ</t>
    </rPh>
    <rPh sb="11" eb="13">
      <t>セイド</t>
    </rPh>
    <rPh sb="13" eb="15">
      <t>サンカ</t>
    </rPh>
    <rPh sb="15" eb="18">
      <t>ジギョウシャ</t>
    </rPh>
    <phoneticPr fontId="1"/>
  </si>
  <si>
    <t>二種混合(DT)</t>
    <phoneticPr fontId="1"/>
  </si>
  <si>
    <t>2,530円</t>
    <rPh sb="5" eb="6">
      <t>エン</t>
    </rPh>
    <phoneticPr fontId="1"/>
  </si>
  <si>
    <t>自己負担有</t>
    <rPh sb="0" eb="2">
      <t>ジコ</t>
    </rPh>
    <rPh sb="2" eb="4">
      <t>フタン</t>
    </rPh>
    <rPh sb="4" eb="5">
      <t>アリ</t>
    </rPh>
    <phoneticPr fontId="1"/>
  </si>
  <si>
    <t>自己負担無</t>
    <rPh sb="0" eb="2">
      <t>ジコ</t>
    </rPh>
    <rPh sb="2" eb="4">
      <t>フタン</t>
    </rPh>
    <rPh sb="4" eb="5">
      <t>ナシ</t>
    </rPh>
    <phoneticPr fontId="1"/>
  </si>
  <si>
    <t>ｺｽﾀｲﾍﾞ</t>
    <phoneticPr fontId="1"/>
  </si>
  <si>
    <t>　</t>
    <phoneticPr fontId="1"/>
  </si>
  <si>
    <t>２０２5年度　定期予防接種委託料請求書</t>
    <rPh sb="4" eb="6">
      <t>ネンド</t>
    </rPh>
    <rPh sb="7" eb="9">
      <t>テイキ</t>
    </rPh>
    <rPh sb="9" eb="11">
      <t>ヨボウ</t>
    </rPh>
    <rPh sb="11" eb="13">
      <t>セッシュ</t>
    </rPh>
    <rPh sb="13" eb="16">
      <t>イタクリョウ</t>
    </rPh>
    <rPh sb="16" eb="17">
      <t>ショウ</t>
    </rPh>
    <rPh sb="17" eb="18">
      <t>モトム</t>
    </rPh>
    <rPh sb="18" eb="19">
      <t>ショ</t>
    </rPh>
    <phoneticPr fontId="1"/>
  </si>
  <si>
    <t>小児用肺炎球菌</t>
    <rPh sb="0" eb="2">
      <t>ショウニ</t>
    </rPh>
    <rPh sb="2" eb="3">
      <t>ヨウ</t>
    </rPh>
    <rPh sb="3" eb="5">
      <t>ハイエン</t>
    </rPh>
    <rPh sb="5" eb="7">
      <t>キュウキン</t>
    </rPh>
    <phoneticPr fontId="1"/>
  </si>
  <si>
    <t>接種不可能者（予診のみ）</t>
    <rPh sb="0" eb="2">
      <t>セッシュ</t>
    </rPh>
    <rPh sb="2" eb="5">
      <t>フカノウ</t>
    </rPh>
    <rPh sb="5" eb="6">
      <t>シャ</t>
    </rPh>
    <rPh sb="7" eb="9">
      <t>ヨシン</t>
    </rPh>
    <phoneticPr fontId="1"/>
  </si>
  <si>
    <t>請求金額(合計金額)</t>
  </si>
  <si>
    <t>ビケン</t>
    <phoneticPr fontId="1"/>
  </si>
  <si>
    <t>シング
リックス</t>
    <phoneticPr fontId="1"/>
  </si>
  <si>
    <t>帯状疱疹</t>
    <rPh sb="0" eb="4">
      <t>タイジョウホウシン</t>
    </rPh>
    <phoneticPr fontId="1"/>
  </si>
  <si>
    <t>（内訳）10％対象額（税込金額）</t>
    <rPh sb="1" eb="3">
      <t>ウチワケ</t>
    </rPh>
    <rPh sb="7" eb="10">
      <t>タイショウガク</t>
    </rPh>
    <rPh sb="11" eb="13">
      <t>ゼイコ</t>
    </rPh>
    <rPh sb="13" eb="15">
      <t>キンガク</t>
    </rPh>
    <phoneticPr fontId="1"/>
  </si>
  <si>
    <t>内消費税</t>
    <rPh sb="0" eb="1">
      <t>ウチ</t>
    </rPh>
    <rPh sb="1" eb="4">
      <t>ショウヒゼイ</t>
    </rPh>
    <phoneticPr fontId="1"/>
  </si>
  <si>
    <t>本日は</t>
  </si>
  <si>
    <t>です</t>
  </si>
  <si>
    <t>請求先は</t>
  </si>
  <si>
    <t>須坂市長</t>
  </si>
  <si>
    <t>あて</t>
  </si>
  <si>
    <t>（長野県）予防接種相互乗り入れ事業の実施医療機関ですか</t>
  </si>
  <si>
    <t>接種</t>
  </si>
  <si>
    <t>月分の請求です</t>
  </si>
  <si>
    <t>税込金額</t>
  </si>
  <si>
    <t>内消費税額</t>
  </si>
  <si>
    <t>人数を入力してください。金額は自動計算されます</t>
  </si>
  <si>
    <t>2人であれば、２を入力。単位は不要（自動入力）です。</t>
  </si>
  <si>
    <t>消費税合計</t>
    <rPh sb="0" eb="3">
      <t>ショウヒゼイ</t>
    </rPh>
    <rPh sb="3" eb="5">
      <t>ゴウケイ</t>
    </rPh>
    <phoneticPr fontId="1"/>
  </si>
  <si>
    <t>〇</t>
    <phoneticPr fontId="1"/>
  </si>
  <si>
    <t>（予防接種相互乗入れ）</t>
    <rPh sb="1" eb="3">
      <t>ヨボウ</t>
    </rPh>
    <rPh sb="3" eb="5">
      <t>セッシュ</t>
    </rPh>
    <rPh sb="5" eb="7">
      <t>ソウゴ</t>
    </rPh>
    <rPh sb="7" eb="9">
      <t>ノリイ</t>
    </rPh>
    <phoneticPr fontId="1"/>
  </si>
  <si>
    <t>×</t>
    <phoneticPr fontId="1"/>
  </si>
  <si>
    <t xml:space="preserve"> 定期予防接種委託料</t>
    <phoneticPr fontId="1"/>
  </si>
  <si>
    <t>として下記のとおり請求します。</t>
    <rPh sb="3" eb="5">
      <t>カキ</t>
    </rPh>
    <rPh sb="9" eb="11">
      <t>セイキュウ</t>
    </rPh>
    <phoneticPr fontId="1"/>
  </si>
  <si>
    <t>振込金融機関</t>
    <rPh sb="0" eb="2">
      <t>フリコ</t>
    </rPh>
    <rPh sb="2" eb="4">
      <t>キンユウ</t>
    </rPh>
    <rPh sb="4" eb="6">
      <t>キカン</t>
    </rPh>
    <phoneticPr fontId="1"/>
  </si>
  <si>
    <t>👈請求内訳：</t>
    <phoneticPr fontId="1"/>
  </si>
  <si>
    <t>ｽﾊﾟｲｸﾊﾞｯｸｽ</t>
    <phoneticPr fontId="1"/>
  </si>
  <si>
    <t>ｺﾐﾅﾃｨ
ﾀﾞｲﾁﾛﾅ
ﾇﾊﾞｷｿﾋﾞｯﾄﾞ</t>
    <phoneticPr fontId="1"/>
  </si>
  <si>
    <t>　　　　　　　銀行　　　　　　　支店</t>
    <rPh sb="7" eb="9">
      <t>ギンコウ</t>
    </rPh>
    <rPh sb="16" eb="18">
      <t>シテン</t>
    </rPh>
    <phoneticPr fontId="1"/>
  </si>
  <si>
    <t>（普通・当座）</t>
    <rPh sb="4" eb="6">
      <t>トウザ</t>
    </rPh>
    <phoneticPr fontId="1"/>
  </si>
  <si>
    <t>←請求書の作成日は、提出日または投函日でお願いします。</t>
    <rPh sb="1" eb="3">
      <t>セイキュウ</t>
    </rPh>
    <rPh sb="3" eb="4">
      <t>ショ</t>
    </rPh>
    <rPh sb="5" eb="8">
      <t>サクセイビ</t>
    </rPh>
    <rPh sb="10" eb="13">
      <t>テイシュツビ</t>
    </rPh>
    <rPh sb="16" eb="19">
      <t>トウカンビ</t>
    </rPh>
    <rPh sb="21" eb="22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</si>
</sst>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&quot;人&quot;"/>
    <numFmt numFmtId="177" formatCode="#,###&quot;円&quot;"/>
    <numFmt numFmtId="178" formatCode="#,##0;[Red]#,##0"/>
    <numFmt numFmtId="179" formatCode="#,##0_ "/>
    <numFmt numFmtId="180" formatCode="\(\ \ \ #\ \ &quot;月分&quot;\ \)"/>
    <numFmt numFmtId="181" formatCode="yyyy/m/d;@"/>
    <numFmt numFmtId="182" formatCode="[$-F800]dddd\,\ mmmm\ dd\,\ yyyy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u/>
      <sz val="12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20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3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11"/>
      <name val="ＭＳ Ｐゴシック"/>
      <family val="3"/>
      <charset val="128"/>
    </font>
    <font>
      <sz val="14"/>
      <color theme="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u/>
      <sz val="14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6" fillId="0" borderId="0" applyFont="0" applyFill="0" applyBorder="0" applyAlignment="0" applyProtection="0">
      <alignment vertical="center"/>
    </xf>
  </cellStyleXfs>
  <cellXfs count="177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77" fontId="8" fillId="0" borderId="1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 vertical="center"/>
    </xf>
    <xf numFmtId="177" fontId="8" fillId="0" borderId="2" xfId="0" applyNumberFormat="1" applyFont="1" applyBorder="1" applyAlignment="1">
      <alignment horizontal="right" vertical="center"/>
    </xf>
    <xf numFmtId="177" fontId="8" fillId="0" borderId="2" xfId="0" applyNumberFormat="1" applyFont="1" applyBorder="1" applyAlignment="1">
      <alignment vertical="center"/>
    </xf>
    <xf numFmtId="178" fontId="8" fillId="0" borderId="21" xfId="0" applyNumberFormat="1" applyFont="1" applyBorder="1" applyAlignment="1">
      <alignment vertical="top"/>
    </xf>
    <xf numFmtId="177" fontId="8" fillId="0" borderId="1" xfId="0" applyNumberFormat="1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177" fontId="8" fillId="0" borderId="22" xfId="0" applyNumberFormat="1" applyFont="1" applyBorder="1" applyAlignment="1">
      <alignment vertical="center"/>
    </xf>
    <xf numFmtId="177" fontId="8" fillId="0" borderId="3" xfId="0" applyNumberFormat="1" applyFont="1" applyBorder="1" applyAlignment="1">
      <alignment vertical="center"/>
    </xf>
    <xf numFmtId="177" fontId="8" fillId="0" borderId="26" xfId="0" applyNumberFormat="1" applyFont="1" applyBorder="1" applyAlignment="1">
      <alignment horizontal="right" vertical="center"/>
    </xf>
    <xf numFmtId="177" fontId="8" fillId="0" borderId="20" xfId="0" applyNumberFormat="1" applyFont="1" applyBorder="1" applyAlignment="1">
      <alignment horizontal="right" vertical="center"/>
    </xf>
    <xf numFmtId="177" fontId="8" fillId="0" borderId="23" xfId="0" applyNumberFormat="1" applyFont="1" applyBorder="1" applyAlignment="1">
      <alignment vertical="center"/>
    </xf>
    <xf numFmtId="177" fontId="8" fillId="0" borderId="29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177" fontId="8" fillId="0" borderId="10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77" fontId="8" fillId="0" borderId="6" xfId="0" applyNumberFormat="1" applyFont="1" applyBorder="1" applyAlignment="1">
      <alignment horizontal="right" vertical="center"/>
    </xf>
    <xf numFmtId="177" fontId="8" fillId="0" borderId="6" xfId="0" applyNumberFormat="1" applyFont="1" applyBorder="1" applyAlignment="1">
      <alignment vertical="center"/>
    </xf>
    <xf numFmtId="179" fontId="8" fillId="0" borderId="21" xfId="0" applyNumberFormat="1" applyFont="1" applyBorder="1" applyAlignment="1">
      <alignment vertical="center"/>
    </xf>
    <xf numFmtId="177" fontId="8" fillId="0" borderId="25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177" fontId="8" fillId="0" borderId="30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7" fontId="8" fillId="0" borderId="15" xfId="0" applyNumberFormat="1" applyFont="1" applyBorder="1" applyAlignment="1">
      <alignment horizontal="right" vertical="center"/>
    </xf>
    <xf numFmtId="0" fontId="5" fillId="0" borderId="0" xfId="0" applyFont="1" applyAlignment="1">
      <alignment wrapText="1"/>
    </xf>
    <xf numFmtId="177" fontId="8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 shrinkToFit="1"/>
    </xf>
    <xf numFmtId="177" fontId="8" fillId="0" borderId="22" xfId="0" applyNumberFormat="1" applyFont="1" applyBorder="1" applyAlignment="1">
      <alignment horizontal="right" vertical="center"/>
    </xf>
    <xf numFmtId="177" fontId="8" fillId="0" borderId="23" xfId="0" applyNumberFormat="1" applyFont="1" applyBorder="1" applyAlignment="1">
      <alignment horizontal="right" vertical="center"/>
    </xf>
    <xf numFmtId="177" fontId="8" fillId="0" borderId="3" xfId="0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/>
    <xf numFmtId="177" fontId="8" fillId="0" borderId="24" xfId="0" applyNumberFormat="1" applyFont="1" applyBorder="1" applyAlignment="1">
      <alignment vertical="center"/>
    </xf>
    <xf numFmtId="177" fontId="8" fillId="0" borderId="18" xfId="0" applyNumberFormat="1" applyFont="1" applyBorder="1" applyAlignment="1">
      <alignment horizontal="right" vertical="center"/>
    </xf>
    <xf numFmtId="177" fontId="8" fillId="0" borderId="0" xfId="0" applyNumberFormat="1" applyFont="1" applyAlignment="1">
      <alignment vertical="center"/>
    </xf>
    <xf numFmtId="177" fontId="8" fillId="0" borderId="29" xfId="0" applyNumberFormat="1" applyFont="1" applyBorder="1" applyAlignment="1">
      <alignment vertical="center"/>
    </xf>
    <xf numFmtId="177" fontId="8" fillId="0" borderId="12" xfId="0" applyNumberFormat="1" applyFont="1" applyBorder="1" applyAlignment="1">
      <alignment horizontal="right" vertical="center"/>
    </xf>
    <xf numFmtId="177" fontId="8" fillId="0" borderId="24" xfId="0" applyNumberFormat="1" applyFont="1" applyBorder="1" applyAlignment="1">
      <alignment horizontal="right" vertical="center"/>
    </xf>
    <xf numFmtId="177" fontId="8" fillId="0" borderId="14" xfId="0" applyNumberFormat="1" applyFont="1" applyBorder="1" applyAlignment="1">
      <alignment vertical="center"/>
    </xf>
    <xf numFmtId="177" fontId="8" fillId="0" borderId="36" xfId="0" applyNumberFormat="1" applyFont="1" applyBorder="1" applyAlignment="1">
      <alignment horizontal="right" vertical="center"/>
    </xf>
    <xf numFmtId="177" fontId="8" fillId="0" borderId="33" xfId="0" applyNumberFormat="1" applyFont="1" applyBorder="1" applyAlignment="1">
      <alignment vertical="center"/>
    </xf>
    <xf numFmtId="177" fontId="8" fillId="0" borderId="37" xfId="0" applyNumberFormat="1" applyFont="1" applyBorder="1" applyAlignment="1">
      <alignment horizontal="right" vertical="center"/>
    </xf>
    <xf numFmtId="177" fontId="8" fillId="0" borderId="37" xfId="0" applyNumberFormat="1" applyFont="1" applyBorder="1" applyAlignment="1">
      <alignment vertical="center"/>
    </xf>
    <xf numFmtId="0" fontId="8" fillId="0" borderId="2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41" xfId="0" applyFont="1" applyBorder="1" applyAlignment="1">
      <alignment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177" fontId="8" fillId="0" borderId="48" xfId="0" applyNumberFormat="1" applyFont="1" applyBorder="1" applyAlignment="1">
      <alignment horizontal="right" vertical="center"/>
    </xf>
    <xf numFmtId="0" fontId="0" fillId="2" borderId="1" xfId="0" applyFill="1" applyBorder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7" fillId="0" borderId="0" xfId="0" applyFont="1"/>
    <xf numFmtId="0" fontId="13" fillId="0" borderId="0" xfId="0" applyFont="1" applyAlignment="1">
      <alignment vertical="center"/>
    </xf>
    <xf numFmtId="181" fontId="6" fillId="3" borderId="54" xfId="0" applyNumberFormat="1" applyFont="1" applyFill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vertical="center"/>
      <protection locked="0"/>
    </xf>
    <xf numFmtId="0" fontId="13" fillId="0" borderId="54" xfId="0" applyFont="1" applyBorder="1" applyAlignment="1" applyProtection="1">
      <alignment vertical="center"/>
      <protection locked="0"/>
    </xf>
    <xf numFmtId="0" fontId="13" fillId="0" borderId="54" xfId="0" applyFont="1" applyBorder="1" applyProtection="1">
      <protection locked="0"/>
    </xf>
    <xf numFmtId="180" fontId="13" fillId="0" borderId="0" xfId="0" applyNumberFormat="1" applyFont="1" applyAlignment="1" applyProtection="1">
      <alignment horizontal="center"/>
      <protection locked="0"/>
    </xf>
    <xf numFmtId="176" fontId="8" fillId="0" borderId="12" xfId="0" applyNumberFormat="1" applyFont="1" applyBorder="1" applyAlignment="1" applyProtection="1">
      <alignment horizontal="right" vertical="center"/>
      <protection locked="0"/>
    </xf>
    <xf numFmtId="176" fontId="8" fillId="0" borderId="29" xfId="0" applyNumberFormat="1" applyFont="1" applyBorder="1" applyAlignment="1" applyProtection="1">
      <alignment horizontal="right" vertical="center"/>
      <protection locked="0"/>
    </xf>
    <xf numFmtId="176" fontId="8" fillId="0" borderId="1" xfId="0" applyNumberFormat="1" applyFont="1" applyBorder="1" applyAlignment="1" applyProtection="1">
      <alignment horizontal="right" vertical="center"/>
      <protection locked="0"/>
    </xf>
    <xf numFmtId="176" fontId="8" fillId="0" borderId="24" xfId="0" applyNumberFormat="1" applyFont="1" applyBorder="1" applyAlignment="1" applyProtection="1">
      <alignment horizontal="right" vertical="center"/>
      <protection locked="0"/>
    </xf>
    <xf numFmtId="176" fontId="8" fillId="0" borderId="18" xfId="0" applyNumberFormat="1" applyFont="1" applyBorder="1" applyAlignment="1" applyProtection="1">
      <alignment horizontal="right" vertical="center"/>
      <protection locked="0"/>
    </xf>
    <xf numFmtId="176" fontId="8" fillId="0" borderId="5" xfId="0" applyNumberFormat="1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vertical="center"/>
    </xf>
    <xf numFmtId="177" fontId="13" fillId="0" borderId="3" xfId="0" applyNumberFormat="1" applyFont="1" applyBorder="1" applyAlignment="1">
      <alignment vertical="center" shrinkToFit="1"/>
    </xf>
    <xf numFmtId="0" fontId="13" fillId="0" borderId="4" xfId="0" applyFont="1" applyBorder="1" applyAlignment="1">
      <alignment vertical="center"/>
    </xf>
    <xf numFmtId="177" fontId="13" fillId="0" borderId="4" xfId="1" applyNumberFormat="1" applyFont="1" applyFill="1" applyBorder="1" applyAlignment="1">
      <alignment vertical="center" shrinkToFit="1"/>
    </xf>
    <xf numFmtId="177" fontId="8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177" fontId="2" fillId="0" borderId="3" xfId="0" applyNumberFormat="1" applyFont="1" applyBorder="1" applyAlignment="1" applyProtection="1">
      <alignment horizontal="right" shrinkToFit="1"/>
      <protection locked="0"/>
    </xf>
    <xf numFmtId="177" fontId="2" fillId="0" borderId="4" xfId="0" applyNumberFormat="1" applyFont="1" applyBorder="1" applyAlignment="1" applyProtection="1">
      <alignment horizontal="right" shrinkToFit="1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182" fontId="19" fillId="0" borderId="0" xfId="0" applyNumberFormat="1" applyFont="1" applyAlignment="1" applyProtection="1">
      <alignment horizontal="right" vertical="center" shrinkToFit="1"/>
      <protection locked="0"/>
    </xf>
    <xf numFmtId="0" fontId="14" fillId="0" borderId="31" xfId="0" applyFont="1" applyBorder="1" applyAlignment="1">
      <alignment horizontal="left" shrinkToFit="1"/>
    </xf>
    <xf numFmtId="177" fontId="15" fillId="0" borderId="31" xfId="0" applyNumberFormat="1" applyFont="1" applyBorder="1" applyAlignment="1" applyProtection="1">
      <alignment horizontal="right" shrinkToFi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right" vertical="center"/>
    </xf>
    <xf numFmtId="177" fontId="8" fillId="0" borderId="6" xfId="0" applyNumberFormat="1" applyFont="1" applyBorder="1" applyAlignment="1">
      <alignment horizontal="right" vertical="center"/>
    </xf>
    <xf numFmtId="177" fontId="8" fillId="0" borderId="11" xfId="0" applyNumberFormat="1" applyFont="1" applyBorder="1" applyAlignment="1">
      <alignment horizontal="right" vertical="center"/>
    </xf>
    <xf numFmtId="177" fontId="8" fillId="0" borderId="2" xfId="0" applyNumberFormat="1" applyFont="1" applyBorder="1" applyAlignment="1">
      <alignment horizontal="right" vertical="center"/>
    </xf>
    <xf numFmtId="177" fontId="8" fillId="0" borderId="15" xfId="0" applyNumberFormat="1" applyFont="1" applyBorder="1" applyAlignment="1">
      <alignment horizontal="right" vertical="center"/>
    </xf>
    <xf numFmtId="177" fontId="8" fillId="0" borderId="2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77" fontId="8" fillId="0" borderId="22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 wrapText="1"/>
    </xf>
    <xf numFmtId="177" fontId="8" fillId="0" borderId="17" xfId="0" applyNumberFormat="1" applyFont="1" applyBorder="1" applyAlignment="1">
      <alignment horizontal="right" vertical="center"/>
    </xf>
    <xf numFmtId="177" fontId="8" fillId="0" borderId="23" xfId="0" applyNumberFormat="1" applyFont="1" applyBorder="1" applyAlignment="1">
      <alignment horizontal="right" vertical="center"/>
    </xf>
    <xf numFmtId="177" fontId="8" fillId="0" borderId="30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25" xfId="0" applyFont="1" applyBorder="1" applyAlignment="1">
      <alignment horizontal="center" vertical="center" wrapText="1"/>
    </xf>
    <xf numFmtId="177" fontId="8" fillId="0" borderId="13" xfId="0" applyNumberFormat="1" applyFont="1" applyBorder="1" applyAlignment="1">
      <alignment horizontal="right" vertical="center"/>
    </xf>
    <xf numFmtId="177" fontId="8" fillId="0" borderId="10" xfId="0" applyNumberFormat="1" applyFont="1" applyBorder="1" applyAlignment="1">
      <alignment horizontal="right" vertical="center"/>
    </xf>
    <xf numFmtId="177" fontId="8" fillId="0" borderId="14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/>
    </xf>
    <xf numFmtId="177" fontId="8" fillId="0" borderId="22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177" fontId="8" fillId="0" borderId="28" xfId="0" applyNumberFormat="1" applyFont="1" applyBorder="1" applyAlignment="1">
      <alignment horizontal="right" vertical="center"/>
    </xf>
    <xf numFmtId="177" fontId="8" fillId="0" borderId="27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8" fillId="0" borderId="34" xfId="0" applyNumberFormat="1" applyFont="1" applyBorder="1" applyAlignment="1">
      <alignment horizontal="right" vertical="center"/>
    </xf>
    <xf numFmtId="177" fontId="8" fillId="0" borderId="35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3"/>
  <sheetViews>
    <sheetView tabSelected="1" view="pageBreakPreview" zoomScale="70" zoomScaleNormal="100" zoomScaleSheetLayoutView="70" workbookViewId="0">
      <selection activeCell="R7" sqref="R7"/>
    </sheetView>
  </sheetViews>
  <sheetFormatPr defaultColWidth="9" defaultRowHeight="13.2"/>
  <cols>
    <col min="1" max="1" width="4.33203125" style="1" customWidth="1"/>
    <col min="2" max="2" width="16.21875" style="1" customWidth="1"/>
    <col min="3" max="3" width="12.5546875" style="1" customWidth="1"/>
    <col min="4" max="4" width="13.21875" style="1" customWidth="1"/>
    <col min="5" max="5" width="9.109375" style="1" bestFit="1" customWidth="1"/>
    <col min="6" max="6" width="14.6640625" style="1" customWidth="1"/>
    <col min="7" max="7" width="4.6640625" style="1" customWidth="1"/>
    <col min="8" max="11" width="19.109375" style="1" customWidth="1"/>
    <col min="12" max="12" width="4.33203125" style="1" customWidth="1"/>
    <col min="13" max="13" width="2.33203125" style="1" customWidth="1"/>
    <col min="14" max="14" width="13.6640625" style="1" customWidth="1"/>
    <col min="15" max="15" width="13.44140625" style="1" customWidth="1"/>
    <col min="16" max="16384" width="9" style="1"/>
  </cols>
  <sheetData>
    <row r="1" spans="1:16" ht="13.8" thickBot="1">
      <c r="J1" s="87" t="str">
        <f>IFERROR((VLOOKUP('請求書様式 '!N9,リスト!A3:B4,2,0)),"")</f>
        <v/>
      </c>
      <c r="K1" s="87"/>
    </row>
    <row r="2" spans="1:16" ht="27" customHeight="1" thickBot="1">
      <c r="A2" s="92" t="s">
        <v>60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N2" s="7" t="s">
        <v>69</v>
      </c>
      <c r="O2" s="70">
        <f ca="1">TODAY()</f>
        <v>45926</v>
      </c>
      <c r="P2" s="7" t="s">
        <v>70</v>
      </c>
    </row>
    <row r="3" spans="1:16" ht="23.1" customHeight="1">
      <c r="A3" s="4"/>
      <c r="D3" s="4"/>
      <c r="E3" s="4"/>
      <c r="F3" s="4"/>
      <c r="G3" s="4"/>
      <c r="H3" s="4"/>
      <c r="I3" s="93">
        <f ca="1">O2</f>
        <v>45926</v>
      </c>
      <c r="J3" s="93"/>
      <c r="K3" s="93"/>
      <c r="L3" s="34"/>
      <c r="N3" s="1" t="s">
        <v>93</v>
      </c>
    </row>
    <row r="4" spans="1:16" ht="9.6" customHeight="1" thickBot="1">
      <c r="B4" s="4"/>
      <c r="C4" s="5"/>
      <c r="N4" s="7"/>
      <c r="O4" s="7"/>
      <c r="P4" s="7"/>
    </row>
    <row r="5" spans="1:16" ht="23.1" customHeight="1" thickBot="1">
      <c r="B5" s="6" t="s">
        <v>41</v>
      </c>
      <c r="C5" s="38" t="str">
        <f>O5</f>
        <v>須坂市長</v>
      </c>
      <c r="H5" s="7" t="s">
        <v>17</v>
      </c>
      <c r="I5" s="91"/>
      <c r="J5" s="91"/>
      <c r="K5" s="91"/>
      <c r="L5" s="7"/>
      <c r="N5" s="7" t="s">
        <v>71</v>
      </c>
      <c r="O5" s="71" t="s">
        <v>72</v>
      </c>
      <c r="P5" s="7" t="s">
        <v>73</v>
      </c>
    </row>
    <row r="6" spans="1:16" ht="23.1" customHeight="1">
      <c r="C6" s="5"/>
      <c r="H6" s="7" t="s">
        <v>18</v>
      </c>
      <c r="I6" s="90"/>
      <c r="J6" s="90"/>
      <c r="K6" s="90"/>
      <c r="L6" s="7"/>
    </row>
    <row r="7" spans="1:16" ht="26.1" customHeight="1">
      <c r="B7" s="67" t="s">
        <v>85</v>
      </c>
      <c r="H7" s="21" t="s">
        <v>53</v>
      </c>
      <c r="I7" s="90"/>
      <c r="J7" s="90"/>
      <c r="K7" s="90"/>
      <c r="L7" s="7"/>
    </row>
    <row r="8" spans="1:16" ht="23.1" customHeight="1" thickBot="1">
      <c r="B8" s="74">
        <f>O11</f>
        <v>0</v>
      </c>
      <c r="C8" s="68" t="s">
        <v>86</v>
      </c>
      <c r="H8" s="7" t="s">
        <v>1</v>
      </c>
      <c r="I8" s="90"/>
      <c r="J8" s="90"/>
      <c r="K8" s="90"/>
      <c r="L8" s="7" t="s">
        <v>59</v>
      </c>
      <c r="N8" s="69" t="s">
        <v>74</v>
      </c>
      <c r="O8" s="69"/>
      <c r="P8" s="69"/>
    </row>
    <row r="9" spans="1:16" ht="23.1" customHeight="1" thickBot="1">
      <c r="G9" s="30"/>
      <c r="H9" s="7"/>
      <c r="I9" s="7"/>
      <c r="J9" s="7"/>
      <c r="K9" s="7"/>
      <c r="L9" s="7"/>
      <c r="N9" s="72"/>
      <c r="O9" s="69"/>
      <c r="P9" s="69"/>
    </row>
    <row r="10" spans="1:16" ht="23.1" customHeight="1" thickBot="1">
      <c r="B10" s="94" t="s">
        <v>63</v>
      </c>
      <c r="C10" s="94"/>
      <c r="D10" s="95">
        <f>K41+K60</f>
        <v>0</v>
      </c>
      <c r="E10" s="95"/>
      <c r="F10" s="95"/>
      <c r="H10" s="7" t="s">
        <v>87</v>
      </c>
      <c r="I10" s="91" t="s">
        <v>91</v>
      </c>
      <c r="J10" s="91"/>
      <c r="K10" s="91"/>
      <c r="L10" s="7"/>
      <c r="N10" s="69"/>
      <c r="O10" s="69"/>
      <c r="P10" s="69"/>
    </row>
    <row r="11" spans="1:16" ht="23.1" customHeight="1" thickBot="1">
      <c r="F11" s="41"/>
      <c r="H11" s="7" t="s">
        <v>48</v>
      </c>
      <c r="I11" s="81" t="s">
        <v>92</v>
      </c>
      <c r="J11" s="96"/>
      <c r="K11" s="96"/>
      <c r="L11" s="7"/>
      <c r="N11" s="69" t="s">
        <v>75</v>
      </c>
      <c r="O11" s="73"/>
      <c r="P11" s="69" t="s">
        <v>76</v>
      </c>
    </row>
    <row r="12" spans="1:16" ht="23.1" customHeight="1">
      <c r="B12" s="87" t="s">
        <v>67</v>
      </c>
      <c r="C12" s="87"/>
      <c r="D12" s="39"/>
      <c r="E12" s="88">
        <f>D10</f>
        <v>0</v>
      </c>
      <c r="F12" s="88"/>
      <c r="G12" s="30"/>
      <c r="H12" s="5" t="s">
        <v>42</v>
      </c>
      <c r="I12" s="90"/>
      <c r="J12" s="90"/>
      <c r="K12" s="90"/>
      <c r="L12" s="7"/>
    </row>
    <row r="13" spans="1:16" ht="23.1" customHeight="1">
      <c r="B13" s="41"/>
      <c r="C13" s="66" t="s">
        <v>68</v>
      </c>
      <c r="D13" s="40"/>
      <c r="E13" s="89">
        <f>O19</f>
        <v>0</v>
      </c>
      <c r="F13" s="89"/>
      <c r="H13" s="7" t="s">
        <v>3</v>
      </c>
      <c r="I13" s="90"/>
      <c r="J13" s="90"/>
      <c r="K13" s="90"/>
      <c r="L13" s="7"/>
    </row>
    <row r="14" spans="1:16" ht="9.6" customHeight="1"/>
    <row r="15" spans="1:16" ht="12.75" customHeight="1">
      <c r="A15" s="3"/>
      <c r="B15" s="32" t="s">
        <v>2</v>
      </c>
      <c r="C15" s="2"/>
      <c r="D15" s="2"/>
      <c r="E15" s="3"/>
      <c r="F15" s="3"/>
      <c r="G15" s="3"/>
      <c r="H15" s="3"/>
      <c r="I15" s="3"/>
      <c r="J15" s="3"/>
      <c r="K15" s="3"/>
      <c r="L15" s="3"/>
    </row>
    <row r="16" spans="1:16" ht="20.100000000000001" customHeight="1">
      <c r="A16" s="3"/>
      <c r="B16" s="148" t="s">
        <v>0</v>
      </c>
      <c r="C16" s="121"/>
      <c r="D16" s="122"/>
      <c r="E16" s="149" t="s">
        <v>37</v>
      </c>
      <c r="F16" s="163" t="s">
        <v>34</v>
      </c>
      <c r="G16" s="115"/>
      <c r="H16" s="115"/>
      <c r="I16" s="116"/>
      <c r="J16" s="100" t="s">
        <v>44</v>
      </c>
      <c r="K16" s="100" t="s">
        <v>27</v>
      </c>
      <c r="L16" s="3"/>
    </row>
    <row r="17" spans="1:15" ht="20.100000000000001" customHeight="1" thickBot="1">
      <c r="A17" s="3"/>
      <c r="B17" s="171"/>
      <c r="C17" s="172"/>
      <c r="D17" s="173"/>
      <c r="E17" s="174"/>
      <c r="F17" s="167" t="s">
        <v>32</v>
      </c>
      <c r="G17" s="168"/>
      <c r="H17" s="63" t="s">
        <v>33</v>
      </c>
      <c r="I17" s="62" t="s">
        <v>35</v>
      </c>
      <c r="J17" s="101"/>
      <c r="K17" s="101"/>
      <c r="L17" s="3"/>
      <c r="N17" s="69" t="s">
        <v>88</v>
      </c>
      <c r="O17" s="69"/>
    </row>
    <row r="18" spans="1:15" ht="24" customHeight="1" thickTop="1">
      <c r="A18" s="3"/>
      <c r="B18" s="102" t="s">
        <v>50</v>
      </c>
      <c r="C18" s="104" t="s">
        <v>51</v>
      </c>
      <c r="D18" s="105"/>
      <c r="E18" s="75">
        <v>0</v>
      </c>
      <c r="F18" s="169">
        <v>2873</v>
      </c>
      <c r="G18" s="170"/>
      <c r="H18" s="51">
        <v>14667</v>
      </c>
      <c r="I18" s="51">
        <v>1754</v>
      </c>
      <c r="J18" s="52">
        <f>SUM(F18:I18)</f>
        <v>19294</v>
      </c>
      <c r="K18" s="51">
        <f>SUMPRODUCT(F18:I18)*E18</f>
        <v>0</v>
      </c>
      <c r="L18" s="3"/>
      <c r="N18" s="82" t="s">
        <v>77</v>
      </c>
      <c r="O18" s="83">
        <f>D10</f>
        <v>0</v>
      </c>
    </row>
    <row r="19" spans="1:15" ht="24" customHeight="1">
      <c r="A19" s="3"/>
      <c r="B19" s="103"/>
      <c r="C19" s="106" t="s">
        <v>52</v>
      </c>
      <c r="D19" s="107"/>
      <c r="E19" s="76">
        <v>0</v>
      </c>
      <c r="F19" s="145">
        <v>2873</v>
      </c>
      <c r="G19" s="147"/>
      <c r="H19" s="9">
        <v>14725</v>
      </c>
      <c r="I19" s="24">
        <v>1759</v>
      </c>
      <c r="J19" s="25">
        <f t="shared" ref="J19:J40" si="0">SUM(F19:I19)</f>
        <v>19357</v>
      </c>
      <c r="K19" s="9">
        <f t="shared" ref="K19:K39" si="1">SUMPRODUCT(F19:I19)*E19</f>
        <v>0</v>
      </c>
      <c r="L19" s="3"/>
      <c r="N19" s="84" t="s">
        <v>78</v>
      </c>
      <c r="O19" s="85">
        <f>リスト!D1</f>
        <v>0</v>
      </c>
    </row>
    <row r="20" spans="1:15" ht="24" customHeight="1">
      <c r="A20" s="3"/>
      <c r="B20" s="108" t="s">
        <v>40</v>
      </c>
      <c r="C20" s="109"/>
      <c r="D20" s="110"/>
      <c r="E20" s="77">
        <v>0</v>
      </c>
      <c r="F20" s="127">
        <v>2873</v>
      </c>
      <c r="G20" s="128"/>
      <c r="H20" s="8">
        <v>6583</v>
      </c>
      <c r="I20" s="10">
        <v>945</v>
      </c>
      <c r="J20" s="11">
        <f t="shared" si="0"/>
        <v>10401</v>
      </c>
      <c r="K20" s="8">
        <f t="shared" si="1"/>
        <v>0</v>
      </c>
      <c r="L20" s="3"/>
    </row>
    <row r="21" spans="1:15" ht="24" customHeight="1">
      <c r="A21" s="3"/>
      <c r="B21" s="108" t="s">
        <v>47</v>
      </c>
      <c r="C21" s="109"/>
      <c r="D21" s="110"/>
      <c r="E21" s="77">
        <v>0</v>
      </c>
      <c r="F21" s="127">
        <v>2873</v>
      </c>
      <c r="G21" s="128"/>
      <c r="H21" s="8">
        <v>1533</v>
      </c>
      <c r="I21" s="10">
        <v>440</v>
      </c>
      <c r="J21" s="11">
        <f t="shared" si="0"/>
        <v>4846</v>
      </c>
      <c r="K21" s="8">
        <f t="shared" si="1"/>
        <v>0</v>
      </c>
      <c r="L21" s="3"/>
    </row>
    <row r="22" spans="1:15" ht="24" customHeight="1">
      <c r="A22" s="3"/>
      <c r="B22" s="108" t="s">
        <v>54</v>
      </c>
      <c r="C22" s="109"/>
      <c r="D22" s="110"/>
      <c r="E22" s="77">
        <v>0</v>
      </c>
      <c r="F22" s="127">
        <v>2873</v>
      </c>
      <c r="G22" s="128"/>
      <c r="H22" s="8">
        <v>1333</v>
      </c>
      <c r="I22" s="10">
        <v>420</v>
      </c>
      <c r="J22" s="11">
        <f t="shared" si="0"/>
        <v>4626</v>
      </c>
      <c r="K22" s="8">
        <f t="shared" si="1"/>
        <v>0</v>
      </c>
      <c r="L22" s="3"/>
      <c r="N22" s="69" t="s">
        <v>79</v>
      </c>
    </row>
    <row r="23" spans="1:15" ht="24" customHeight="1">
      <c r="A23" s="3"/>
      <c r="B23" s="108" t="s">
        <v>4</v>
      </c>
      <c r="C23" s="109"/>
      <c r="D23" s="110"/>
      <c r="E23" s="77">
        <v>0</v>
      </c>
      <c r="F23" s="127">
        <v>2873</v>
      </c>
      <c r="G23" s="128"/>
      <c r="H23" s="8">
        <v>5910</v>
      </c>
      <c r="I23" s="10">
        <v>878</v>
      </c>
      <c r="J23" s="11">
        <f t="shared" si="0"/>
        <v>9661</v>
      </c>
      <c r="K23" s="8">
        <f t="shared" si="1"/>
        <v>0</v>
      </c>
      <c r="L23" s="3"/>
      <c r="N23" s="69" t="s">
        <v>80</v>
      </c>
    </row>
    <row r="24" spans="1:15" ht="24" customHeight="1">
      <c r="A24" s="3"/>
      <c r="B24" s="97" t="s">
        <v>8</v>
      </c>
      <c r="C24" s="98"/>
      <c r="D24" s="99"/>
      <c r="E24" s="77">
        <v>0</v>
      </c>
      <c r="F24" s="127">
        <v>2873</v>
      </c>
      <c r="G24" s="128"/>
      <c r="H24" s="8">
        <v>2640</v>
      </c>
      <c r="I24" s="10">
        <v>551</v>
      </c>
      <c r="J24" s="11">
        <f t="shared" si="0"/>
        <v>6064</v>
      </c>
      <c r="K24" s="8">
        <f t="shared" si="1"/>
        <v>0</v>
      </c>
      <c r="L24" s="3"/>
    </row>
    <row r="25" spans="1:15" ht="24" customHeight="1">
      <c r="A25" s="3"/>
      <c r="B25" s="97" t="s">
        <v>9</v>
      </c>
      <c r="C25" s="98"/>
      <c r="D25" s="99"/>
      <c r="E25" s="77">
        <v>0</v>
      </c>
      <c r="F25" s="127">
        <v>2873</v>
      </c>
      <c r="G25" s="128"/>
      <c r="H25" s="8">
        <v>2615</v>
      </c>
      <c r="I25" s="10">
        <v>548</v>
      </c>
      <c r="J25" s="11">
        <f t="shared" si="0"/>
        <v>6036</v>
      </c>
      <c r="K25" s="8">
        <f t="shared" si="1"/>
        <v>0</v>
      </c>
      <c r="L25" s="3"/>
    </row>
    <row r="26" spans="1:15" ht="24" customHeight="1">
      <c r="A26" s="3"/>
      <c r="B26" s="97" t="s">
        <v>5</v>
      </c>
      <c r="C26" s="98"/>
      <c r="D26" s="99"/>
      <c r="E26" s="77">
        <v>0</v>
      </c>
      <c r="F26" s="127">
        <v>2873</v>
      </c>
      <c r="G26" s="128"/>
      <c r="H26" s="8">
        <v>3292</v>
      </c>
      <c r="I26" s="10">
        <v>616</v>
      </c>
      <c r="J26" s="11">
        <f t="shared" si="0"/>
        <v>6781</v>
      </c>
      <c r="K26" s="8">
        <f t="shared" si="1"/>
        <v>0</v>
      </c>
      <c r="L26" s="3"/>
    </row>
    <row r="27" spans="1:15" ht="24" customHeight="1">
      <c r="A27" s="3"/>
      <c r="B27" s="97" t="s">
        <v>10</v>
      </c>
      <c r="C27" s="98"/>
      <c r="D27" s="99"/>
      <c r="E27" s="77">
        <v>0</v>
      </c>
      <c r="F27" s="127">
        <v>2873</v>
      </c>
      <c r="G27" s="128"/>
      <c r="H27" s="8">
        <v>6388</v>
      </c>
      <c r="I27" s="10">
        <v>926</v>
      </c>
      <c r="J27" s="11">
        <f t="shared" si="0"/>
        <v>10187</v>
      </c>
      <c r="K27" s="8">
        <f t="shared" si="1"/>
        <v>0</v>
      </c>
      <c r="L27" s="3"/>
    </row>
    <row r="28" spans="1:15" ht="24" customHeight="1">
      <c r="A28" s="3"/>
      <c r="B28" s="97" t="s">
        <v>11</v>
      </c>
      <c r="C28" s="98"/>
      <c r="D28" s="99"/>
      <c r="E28" s="77">
        <v>0</v>
      </c>
      <c r="F28" s="127">
        <v>2873</v>
      </c>
      <c r="G28" s="128"/>
      <c r="H28" s="8">
        <v>5560</v>
      </c>
      <c r="I28" s="10">
        <v>843</v>
      </c>
      <c r="J28" s="11">
        <f t="shared" si="0"/>
        <v>9276</v>
      </c>
      <c r="K28" s="8">
        <f t="shared" si="1"/>
        <v>0</v>
      </c>
      <c r="L28" s="3"/>
    </row>
    <row r="29" spans="1:15" ht="24" customHeight="1">
      <c r="A29" s="3"/>
      <c r="B29" s="113" t="s">
        <v>29</v>
      </c>
      <c r="C29" s="121" t="s">
        <v>22</v>
      </c>
      <c r="D29" s="122"/>
      <c r="E29" s="78">
        <v>0</v>
      </c>
      <c r="F29" s="154">
        <v>2873</v>
      </c>
      <c r="G29" s="156"/>
      <c r="H29" s="46">
        <v>12000</v>
      </c>
      <c r="I29" s="47">
        <v>1487</v>
      </c>
      <c r="J29" s="48">
        <f t="shared" si="0"/>
        <v>16360</v>
      </c>
      <c r="K29" s="46">
        <f t="shared" si="1"/>
        <v>0</v>
      </c>
      <c r="L29" s="3"/>
    </row>
    <row r="30" spans="1:15" ht="24" customHeight="1">
      <c r="A30" s="3"/>
      <c r="B30" s="120"/>
      <c r="C30" s="123" t="s">
        <v>23</v>
      </c>
      <c r="D30" s="124"/>
      <c r="E30" s="79">
        <v>0</v>
      </c>
      <c r="F30" s="175">
        <v>2873</v>
      </c>
      <c r="G30" s="176"/>
      <c r="H30" s="49">
        <v>12167</v>
      </c>
      <c r="I30" s="18">
        <v>1504</v>
      </c>
      <c r="J30" s="50">
        <f t="shared" si="0"/>
        <v>16544</v>
      </c>
      <c r="K30" s="49">
        <f t="shared" si="1"/>
        <v>0</v>
      </c>
      <c r="L30" s="3"/>
    </row>
    <row r="31" spans="1:15" ht="24" customHeight="1">
      <c r="A31" s="3"/>
      <c r="B31" s="114"/>
      <c r="C31" s="117" t="s">
        <v>30</v>
      </c>
      <c r="D31" s="107"/>
      <c r="E31" s="76">
        <v>0</v>
      </c>
      <c r="F31" s="145">
        <v>2873</v>
      </c>
      <c r="G31" s="147"/>
      <c r="H31" s="20">
        <v>23560</v>
      </c>
      <c r="I31" s="20">
        <v>2643</v>
      </c>
      <c r="J31" s="25">
        <f t="shared" si="0"/>
        <v>29076</v>
      </c>
      <c r="K31" s="20">
        <f t="shared" si="1"/>
        <v>0</v>
      </c>
      <c r="L31" s="3"/>
    </row>
    <row r="32" spans="1:15" ht="24" customHeight="1">
      <c r="A32" s="3"/>
      <c r="B32" s="108" t="s">
        <v>25</v>
      </c>
      <c r="C32" s="109"/>
      <c r="D32" s="110"/>
      <c r="E32" s="77">
        <v>0</v>
      </c>
      <c r="F32" s="127">
        <v>2873</v>
      </c>
      <c r="G32" s="128"/>
      <c r="H32" s="8">
        <v>4522</v>
      </c>
      <c r="I32" s="10">
        <v>739</v>
      </c>
      <c r="J32" s="11">
        <f t="shared" si="0"/>
        <v>8134</v>
      </c>
      <c r="K32" s="8">
        <f t="shared" si="1"/>
        <v>0</v>
      </c>
      <c r="L32" s="3"/>
    </row>
    <row r="33" spans="1:12" ht="24" customHeight="1">
      <c r="A33" s="3"/>
      <c r="B33" s="108" t="s">
        <v>61</v>
      </c>
      <c r="C33" s="109"/>
      <c r="D33" s="110"/>
      <c r="E33" s="77">
        <v>0</v>
      </c>
      <c r="F33" s="127">
        <v>2873</v>
      </c>
      <c r="G33" s="128"/>
      <c r="H33" s="8">
        <v>7250</v>
      </c>
      <c r="I33" s="10">
        <v>1012</v>
      </c>
      <c r="J33" s="11">
        <f t="shared" si="0"/>
        <v>11135</v>
      </c>
      <c r="K33" s="8">
        <f t="shared" si="1"/>
        <v>0</v>
      </c>
      <c r="L33" s="3"/>
    </row>
    <row r="34" spans="1:12" ht="24" customHeight="1">
      <c r="A34" s="3"/>
      <c r="B34" s="108" t="s">
        <v>12</v>
      </c>
      <c r="C34" s="109"/>
      <c r="D34" s="110"/>
      <c r="E34" s="77">
        <v>0</v>
      </c>
      <c r="F34" s="127">
        <v>2873</v>
      </c>
      <c r="G34" s="128"/>
      <c r="H34" s="8">
        <v>4633</v>
      </c>
      <c r="I34" s="10">
        <v>750</v>
      </c>
      <c r="J34" s="11">
        <f t="shared" si="0"/>
        <v>8256</v>
      </c>
      <c r="K34" s="8">
        <f t="shared" si="1"/>
        <v>0</v>
      </c>
      <c r="L34" s="3"/>
    </row>
    <row r="35" spans="1:12" ht="24" customHeight="1">
      <c r="A35" s="3"/>
      <c r="B35" s="108" t="s">
        <v>24</v>
      </c>
      <c r="C35" s="109"/>
      <c r="D35" s="110"/>
      <c r="E35" s="77">
        <v>0</v>
      </c>
      <c r="F35" s="127">
        <v>2873</v>
      </c>
      <c r="G35" s="128"/>
      <c r="H35" s="8">
        <v>2159</v>
      </c>
      <c r="I35" s="10">
        <v>503</v>
      </c>
      <c r="J35" s="11">
        <f t="shared" si="0"/>
        <v>5535</v>
      </c>
      <c r="K35" s="8">
        <f t="shared" si="1"/>
        <v>0</v>
      </c>
      <c r="L35" s="3"/>
    </row>
    <row r="36" spans="1:12" ht="24" customHeight="1">
      <c r="A36" s="3"/>
      <c r="B36" s="113" t="s">
        <v>49</v>
      </c>
      <c r="C36" s="118" t="s">
        <v>15</v>
      </c>
      <c r="D36" s="119"/>
      <c r="E36" s="75">
        <v>0</v>
      </c>
      <c r="F36" s="129">
        <v>2873</v>
      </c>
      <c r="G36" s="130"/>
      <c r="H36" s="46">
        <v>2087</v>
      </c>
      <c r="I36" s="47">
        <v>496</v>
      </c>
      <c r="J36" s="48">
        <f t="shared" si="0"/>
        <v>5456</v>
      </c>
      <c r="K36" s="46">
        <f t="shared" si="1"/>
        <v>0</v>
      </c>
      <c r="L36" s="3"/>
    </row>
    <row r="37" spans="1:12" ht="24" customHeight="1">
      <c r="A37" s="3"/>
      <c r="B37" s="114"/>
      <c r="C37" s="111" t="s">
        <v>16</v>
      </c>
      <c r="D37" s="112"/>
      <c r="E37" s="76">
        <v>0</v>
      </c>
      <c r="F37" s="125">
        <v>2873</v>
      </c>
      <c r="G37" s="126"/>
      <c r="H37" s="20">
        <v>2277</v>
      </c>
      <c r="I37" s="24">
        <v>515</v>
      </c>
      <c r="J37" s="45">
        <f t="shared" si="0"/>
        <v>5665</v>
      </c>
      <c r="K37" s="20">
        <f t="shared" si="1"/>
        <v>0</v>
      </c>
      <c r="L37" s="3"/>
    </row>
    <row r="38" spans="1:12" ht="24" customHeight="1">
      <c r="A38" s="3"/>
      <c r="B38" s="113" t="s">
        <v>19</v>
      </c>
      <c r="C38" s="115" t="s">
        <v>20</v>
      </c>
      <c r="D38" s="116"/>
      <c r="E38" s="75">
        <v>0</v>
      </c>
      <c r="F38" s="129">
        <v>2873</v>
      </c>
      <c r="G38" s="130"/>
      <c r="H38" s="46">
        <v>9700</v>
      </c>
      <c r="I38" s="47">
        <v>1257</v>
      </c>
      <c r="J38" s="42">
        <f t="shared" si="0"/>
        <v>13830</v>
      </c>
      <c r="K38" s="46">
        <f t="shared" si="1"/>
        <v>0</v>
      </c>
      <c r="L38" s="3"/>
    </row>
    <row r="39" spans="1:12" ht="24" customHeight="1">
      <c r="A39" s="3"/>
      <c r="B39" s="114"/>
      <c r="C39" s="117" t="s">
        <v>21</v>
      </c>
      <c r="D39" s="107"/>
      <c r="E39" s="76">
        <v>0</v>
      </c>
      <c r="F39" s="125">
        <v>2873</v>
      </c>
      <c r="G39" s="126"/>
      <c r="H39" s="20">
        <v>5192</v>
      </c>
      <c r="I39" s="24">
        <v>806</v>
      </c>
      <c r="J39" s="25">
        <f t="shared" si="0"/>
        <v>8871</v>
      </c>
      <c r="K39" s="20">
        <f t="shared" si="1"/>
        <v>0</v>
      </c>
      <c r="L39" s="3"/>
    </row>
    <row r="40" spans="1:12" ht="24" customHeight="1">
      <c r="A40" s="3"/>
      <c r="B40" s="108" t="s">
        <v>26</v>
      </c>
      <c r="C40" s="109"/>
      <c r="D40" s="110"/>
      <c r="E40" s="77">
        <v>0</v>
      </c>
      <c r="F40" s="127">
        <v>2300</v>
      </c>
      <c r="G40" s="128"/>
      <c r="H40" s="12"/>
      <c r="I40" s="13">
        <v>230</v>
      </c>
      <c r="J40" s="86">
        <f t="shared" si="0"/>
        <v>2530</v>
      </c>
      <c r="K40" s="8">
        <f>SUMPRODUCT(F40:I40)*E40</f>
        <v>0</v>
      </c>
      <c r="L40" s="3"/>
    </row>
    <row r="41" spans="1:12" ht="24" customHeight="1">
      <c r="A41" s="3"/>
      <c r="B41" s="137" t="s">
        <v>14</v>
      </c>
      <c r="C41" s="138"/>
      <c r="D41" s="139"/>
      <c r="E41" s="97"/>
      <c r="F41" s="98"/>
      <c r="G41" s="98"/>
      <c r="H41" s="98"/>
      <c r="I41" s="98"/>
      <c r="J41" s="99"/>
      <c r="K41" s="8">
        <f>SUM(K18:K40)</f>
        <v>0</v>
      </c>
      <c r="L41" s="3"/>
    </row>
    <row r="42" spans="1:12" ht="10.65" customHeight="1">
      <c r="A42" s="3"/>
      <c r="B42" s="28"/>
      <c r="C42" s="28"/>
      <c r="D42" s="28"/>
      <c r="E42" s="14"/>
      <c r="F42" s="14"/>
      <c r="G42" s="14"/>
      <c r="H42" s="14"/>
      <c r="I42" s="14"/>
      <c r="J42" s="14"/>
      <c r="K42" s="14"/>
      <c r="L42" s="3"/>
    </row>
    <row r="43" spans="1:12" ht="20.100000000000001" customHeight="1">
      <c r="A43" s="3"/>
      <c r="B43" s="148" t="s">
        <v>0</v>
      </c>
      <c r="C43" s="121"/>
      <c r="D43" s="122"/>
      <c r="E43" s="149" t="s">
        <v>37</v>
      </c>
      <c r="F43" s="150" t="s">
        <v>36</v>
      </c>
      <c r="G43" s="151"/>
      <c r="H43" s="151"/>
      <c r="I43" s="152"/>
      <c r="J43" s="100" t="s">
        <v>44</v>
      </c>
      <c r="K43" s="100" t="s">
        <v>28</v>
      </c>
      <c r="L43" s="3"/>
    </row>
    <row r="44" spans="1:12" ht="20.100000000000001" customHeight="1">
      <c r="A44" s="3"/>
      <c r="B44" s="137"/>
      <c r="C44" s="138"/>
      <c r="D44" s="139"/>
      <c r="E44" s="140"/>
      <c r="F44" s="133" t="s">
        <v>32</v>
      </c>
      <c r="G44" s="134"/>
      <c r="H44" s="61" t="s">
        <v>33</v>
      </c>
      <c r="I44" s="60" t="s">
        <v>31</v>
      </c>
      <c r="J44" s="131"/>
      <c r="K44" s="132"/>
      <c r="L44" s="3"/>
    </row>
    <row r="45" spans="1:12" ht="24" customHeight="1">
      <c r="A45" s="3"/>
      <c r="B45" s="100" t="s">
        <v>43</v>
      </c>
      <c r="C45" s="141" t="s">
        <v>6</v>
      </c>
      <c r="D45" s="142"/>
      <c r="E45" s="78">
        <v>0</v>
      </c>
      <c r="F45" s="129">
        <v>3132</v>
      </c>
      <c r="G45" s="143"/>
      <c r="H45" s="130"/>
      <c r="I45" s="15">
        <v>313</v>
      </c>
      <c r="J45" s="49">
        <f>SUM(F45:I45)</f>
        <v>3445</v>
      </c>
      <c r="K45" s="27">
        <f t="shared" ref="K45:K57" si="2">SUMPRODUCT(F45:I45)*E45</f>
        <v>0</v>
      </c>
      <c r="L45" s="3"/>
    </row>
    <row r="46" spans="1:12" ht="24" customHeight="1">
      <c r="A46" s="3"/>
      <c r="B46" s="140"/>
      <c r="C46" s="144" t="s">
        <v>7</v>
      </c>
      <c r="D46" s="117"/>
      <c r="E46" s="80">
        <v>0</v>
      </c>
      <c r="F46" s="145">
        <v>4223</v>
      </c>
      <c r="G46" s="146"/>
      <c r="H46" s="147"/>
      <c r="I46" s="16">
        <v>422</v>
      </c>
      <c r="J46" s="20">
        <f>SUM(F46:I46)</f>
        <v>4645</v>
      </c>
      <c r="K46" s="17">
        <f t="shared" si="2"/>
        <v>0</v>
      </c>
      <c r="L46" s="3"/>
    </row>
    <row r="47" spans="1:12" ht="24" customHeight="1">
      <c r="A47" s="3"/>
      <c r="B47" s="100" t="s">
        <v>38</v>
      </c>
      <c r="C47" s="136" t="s">
        <v>90</v>
      </c>
      <c r="D47" s="53" t="s">
        <v>56</v>
      </c>
      <c r="E47" s="78">
        <v>0</v>
      </c>
      <c r="F47" s="154">
        <v>9782</v>
      </c>
      <c r="G47" s="155"/>
      <c r="H47" s="156"/>
      <c r="I47" s="22">
        <v>978</v>
      </c>
      <c r="J47" s="49">
        <v>10760</v>
      </c>
      <c r="K47" s="27">
        <f>SUMPRODUCT(F47:I47)*E47</f>
        <v>0</v>
      </c>
      <c r="L47" s="3"/>
    </row>
    <row r="48" spans="1:12" ht="24" customHeight="1">
      <c r="A48" s="3"/>
      <c r="B48" s="135"/>
      <c r="C48" s="136"/>
      <c r="D48" s="54" t="s">
        <v>57</v>
      </c>
      <c r="E48" s="79">
        <v>0</v>
      </c>
      <c r="F48" s="145">
        <v>13873</v>
      </c>
      <c r="G48" s="146"/>
      <c r="H48" s="147"/>
      <c r="I48" s="20">
        <v>1387</v>
      </c>
      <c r="J48" s="20">
        <v>15260</v>
      </c>
      <c r="K48" s="18">
        <f t="shared" si="2"/>
        <v>0</v>
      </c>
      <c r="L48" s="3"/>
    </row>
    <row r="49" spans="1:14" ht="24" customHeight="1">
      <c r="A49" s="3"/>
      <c r="B49" s="135"/>
      <c r="C49" s="113" t="s">
        <v>89</v>
      </c>
      <c r="D49" s="53" t="s">
        <v>56</v>
      </c>
      <c r="E49" s="78">
        <v>0</v>
      </c>
      <c r="F49" s="154">
        <v>7712</v>
      </c>
      <c r="G49" s="155"/>
      <c r="H49" s="156"/>
      <c r="I49" s="22">
        <v>771</v>
      </c>
      <c r="J49" s="49">
        <v>8483</v>
      </c>
      <c r="K49" s="27">
        <f>SUMPRODUCT(F49:I49)*E49</f>
        <v>0</v>
      </c>
      <c r="L49" s="3"/>
    </row>
    <row r="50" spans="1:14" ht="24" customHeight="1">
      <c r="A50" s="3"/>
      <c r="B50" s="135"/>
      <c r="C50" s="114"/>
      <c r="D50" s="54" t="s">
        <v>57</v>
      </c>
      <c r="E50" s="79">
        <v>0</v>
      </c>
      <c r="F50" s="145">
        <v>11803</v>
      </c>
      <c r="G50" s="146"/>
      <c r="H50" s="147"/>
      <c r="I50" s="20">
        <v>1180</v>
      </c>
      <c r="J50" s="20">
        <v>12983</v>
      </c>
      <c r="K50" s="18">
        <f t="shared" ref="K50" si="3">SUMPRODUCT(F50:I50)*E50</f>
        <v>0</v>
      </c>
      <c r="L50" s="3"/>
    </row>
    <row r="51" spans="1:14" ht="24" customHeight="1">
      <c r="A51" s="3"/>
      <c r="B51" s="135"/>
      <c r="C51" s="136" t="s">
        <v>58</v>
      </c>
      <c r="D51" s="53" t="s">
        <v>56</v>
      </c>
      <c r="E51" s="78">
        <v>0</v>
      </c>
      <c r="F51" s="154">
        <v>8682</v>
      </c>
      <c r="G51" s="155"/>
      <c r="H51" s="156"/>
      <c r="I51" s="22">
        <v>868</v>
      </c>
      <c r="J51" s="49">
        <v>9550</v>
      </c>
      <c r="K51" s="27">
        <f t="shared" si="2"/>
        <v>0</v>
      </c>
      <c r="L51" s="3"/>
    </row>
    <row r="52" spans="1:14" ht="24" customHeight="1">
      <c r="A52" s="3"/>
      <c r="B52" s="131"/>
      <c r="C52" s="136"/>
      <c r="D52" s="56" t="s">
        <v>57</v>
      </c>
      <c r="E52" s="79">
        <v>0</v>
      </c>
      <c r="F52" s="145">
        <v>12773</v>
      </c>
      <c r="G52" s="146"/>
      <c r="H52" s="147"/>
      <c r="I52" s="20">
        <v>1277</v>
      </c>
      <c r="J52" s="20">
        <v>14050</v>
      </c>
      <c r="K52" s="18">
        <f t="shared" si="2"/>
        <v>0</v>
      </c>
      <c r="L52" s="3"/>
    </row>
    <row r="53" spans="1:14" ht="24" customHeight="1">
      <c r="A53" s="3"/>
      <c r="B53" s="100" t="s">
        <v>13</v>
      </c>
      <c r="C53" s="141" t="s">
        <v>6</v>
      </c>
      <c r="D53" s="153"/>
      <c r="E53" s="78">
        <v>0</v>
      </c>
      <c r="F53" s="129">
        <v>5502</v>
      </c>
      <c r="G53" s="143"/>
      <c r="H53" s="130"/>
      <c r="I53" s="15">
        <v>550</v>
      </c>
      <c r="J53" s="49">
        <f>SUM(F53:I53)</f>
        <v>6052</v>
      </c>
      <c r="K53" s="27">
        <f t="shared" si="2"/>
        <v>0</v>
      </c>
      <c r="L53" s="3"/>
      <c r="N53" s="23"/>
    </row>
    <row r="54" spans="1:14" ht="24" customHeight="1">
      <c r="A54" s="3"/>
      <c r="B54" s="131"/>
      <c r="C54" s="144" t="s">
        <v>7</v>
      </c>
      <c r="D54" s="107"/>
      <c r="E54" s="76">
        <v>0</v>
      </c>
      <c r="F54" s="145">
        <v>7320</v>
      </c>
      <c r="G54" s="146"/>
      <c r="H54" s="147"/>
      <c r="I54" s="19">
        <v>732</v>
      </c>
      <c r="J54" s="20">
        <f>SUM(F54:I54)</f>
        <v>8052</v>
      </c>
      <c r="K54" s="29">
        <f t="shared" si="2"/>
        <v>0</v>
      </c>
      <c r="L54" s="3"/>
    </row>
    <row r="55" spans="1:14" ht="24" customHeight="1">
      <c r="A55" s="3"/>
      <c r="B55" s="163" t="s">
        <v>66</v>
      </c>
      <c r="C55" s="159" t="s">
        <v>64</v>
      </c>
      <c r="D55" s="57" t="s">
        <v>6</v>
      </c>
      <c r="E55" s="78">
        <v>0</v>
      </c>
      <c r="F55" s="165"/>
      <c r="G55" s="166"/>
      <c r="H55" s="18">
        <f>J55-I55</f>
        <v>5596</v>
      </c>
      <c r="I55" s="42">
        <v>560</v>
      </c>
      <c r="J55" s="43">
        <v>6156</v>
      </c>
      <c r="K55" s="47">
        <f t="shared" si="2"/>
        <v>0</v>
      </c>
      <c r="L55" s="3"/>
    </row>
    <row r="56" spans="1:14" ht="24" customHeight="1">
      <c r="A56" s="3"/>
      <c r="B56" s="164"/>
      <c r="C56" s="159"/>
      <c r="D56" s="58" t="s">
        <v>7</v>
      </c>
      <c r="E56" s="80">
        <v>0</v>
      </c>
      <c r="F56" s="33"/>
      <c r="G56" s="36"/>
      <c r="H56" s="29">
        <f>J56-I56</f>
        <v>7505</v>
      </c>
      <c r="I56" s="16">
        <v>751</v>
      </c>
      <c r="J56" s="20">
        <v>8256</v>
      </c>
      <c r="K56" s="24">
        <f t="shared" si="2"/>
        <v>0</v>
      </c>
      <c r="L56" s="3"/>
    </row>
    <row r="57" spans="1:14" ht="24" customHeight="1">
      <c r="A57" s="3"/>
      <c r="B57" s="164"/>
      <c r="C57" s="160" t="s">
        <v>65</v>
      </c>
      <c r="D57" s="59" t="s">
        <v>6</v>
      </c>
      <c r="E57" s="78">
        <v>0</v>
      </c>
      <c r="F57" s="31"/>
      <c r="G57" s="35"/>
      <c r="H57" s="18">
        <f>J57-I57</f>
        <v>14464</v>
      </c>
      <c r="I57" s="44">
        <v>1446</v>
      </c>
      <c r="J57" s="43">
        <v>15910</v>
      </c>
      <c r="K57" s="64">
        <f t="shared" si="2"/>
        <v>0</v>
      </c>
      <c r="L57" s="3"/>
    </row>
    <row r="58" spans="1:14" ht="24" customHeight="1">
      <c r="A58" s="3"/>
      <c r="B58" s="103"/>
      <c r="C58" s="161"/>
      <c r="D58" s="55" t="s">
        <v>7</v>
      </c>
      <c r="E58" s="80">
        <v>0</v>
      </c>
      <c r="F58" s="33"/>
      <c r="G58" s="37"/>
      <c r="H58" s="29">
        <f>J58-I58</f>
        <v>19373</v>
      </c>
      <c r="I58" s="45">
        <v>1937</v>
      </c>
      <c r="J58" s="20">
        <v>21310</v>
      </c>
      <c r="K58" s="20">
        <f>SUMPRODUCT(F58:I58)*E58</f>
        <v>0</v>
      </c>
      <c r="L58" s="3"/>
    </row>
    <row r="59" spans="1:14" ht="24" customHeight="1">
      <c r="A59" s="3"/>
      <c r="B59" s="103" t="s">
        <v>62</v>
      </c>
      <c r="C59" s="157"/>
      <c r="D59" s="158"/>
      <c r="E59" s="77">
        <v>0</v>
      </c>
      <c r="F59" s="127">
        <v>2300</v>
      </c>
      <c r="G59" s="128"/>
      <c r="H59" s="26">
        <v>0</v>
      </c>
      <c r="I59" s="8">
        <v>230</v>
      </c>
      <c r="J59" s="8" t="s">
        <v>55</v>
      </c>
      <c r="K59" s="8">
        <f>SUMPRODUCT(F59:I59)*E59</f>
        <v>0</v>
      </c>
      <c r="L59" s="3"/>
    </row>
    <row r="60" spans="1:14" ht="24" customHeight="1">
      <c r="A60" s="3"/>
      <c r="B60" s="97" t="s">
        <v>14</v>
      </c>
      <c r="C60" s="98"/>
      <c r="D60" s="99"/>
      <c r="E60" s="97"/>
      <c r="F60" s="98"/>
      <c r="G60" s="98"/>
      <c r="H60" s="98"/>
      <c r="I60" s="98"/>
      <c r="J60" s="99"/>
      <c r="K60" s="9">
        <f>SUM(K45:K59)</f>
        <v>0</v>
      </c>
      <c r="L60" s="3"/>
    </row>
    <row r="61" spans="1:14">
      <c r="A61" s="3"/>
      <c r="B61" s="162" t="s">
        <v>45</v>
      </c>
      <c r="C61" s="162"/>
      <c r="D61" s="162"/>
      <c r="E61" s="162"/>
      <c r="F61" s="162"/>
      <c r="G61" s="162"/>
      <c r="H61" s="162"/>
      <c r="I61" s="162"/>
      <c r="J61" s="162"/>
      <c r="K61" s="162"/>
      <c r="L61" s="3"/>
    </row>
    <row r="62" spans="1:14">
      <c r="A62" s="3"/>
      <c r="B62" s="162" t="s">
        <v>46</v>
      </c>
      <c r="C62" s="162"/>
      <c r="D62" s="162"/>
      <c r="E62" s="162"/>
      <c r="F62" s="162"/>
      <c r="G62" s="162"/>
      <c r="H62" s="162"/>
      <c r="I62" s="162"/>
      <c r="J62" s="162"/>
      <c r="K62" s="162"/>
      <c r="L62" s="3"/>
    </row>
    <row r="63" spans="1:14" ht="15.6" customHeight="1">
      <c r="A63" s="3"/>
      <c r="B63" s="162" t="s">
        <v>39</v>
      </c>
      <c r="C63" s="162"/>
      <c r="D63" s="162"/>
      <c r="E63" s="162"/>
      <c r="F63" s="162"/>
      <c r="G63" s="162"/>
      <c r="H63" s="162"/>
      <c r="I63" s="162"/>
      <c r="J63" s="162"/>
      <c r="K63" s="162"/>
      <c r="L63" s="3"/>
    </row>
  </sheetData>
  <sheetProtection algorithmName="SHA-512" hashValue="4W5un+RYycccPoYPH6uQPkZkdkzgd//5Y8r4OvhqWHGR279cjjUCV17CbMAk00QdC4+cePMcj38kR08M3PCbOg==" saltValue="ZG2kRB823Ouuq7lM5S3kjQ==" spinCount="100000" sheet="1" objects="1" scenarios="1"/>
  <mergeCells count="111">
    <mergeCell ref="F24:G24"/>
    <mergeCell ref="F25:G25"/>
    <mergeCell ref="F26:G26"/>
    <mergeCell ref="F27:G27"/>
    <mergeCell ref="F28:G28"/>
    <mergeCell ref="F29:G29"/>
    <mergeCell ref="F30:G30"/>
    <mergeCell ref="F31:G31"/>
    <mergeCell ref="B60:D60"/>
    <mergeCell ref="E60:J60"/>
    <mergeCell ref="B59:D59"/>
    <mergeCell ref="C55:C56"/>
    <mergeCell ref="C57:C58"/>
    <mergeCell ref="F59:G59"/>
    <mergeCell ref="B61:K61"/>
    <mergeCell ref="B62:K62"/>
    <mergeCell ref="B63:K63"/>
    <mergeCell ref="B55:B58"/>
    <mergeCell ref="F55:G55"/>
    <mergeCell ref="B53:B54"/>
    <mergeCell ref="C53:D53"/>
    <mergeCell ref="C54:D54"/>
    <mergeCell ref="F54:H54"/>
    <mergeCell ref="F53:H53"/>
    <mergeCell ref="F47:H47"/>
    <mergeCell ref="F48:H48"/>
    <mergeCell ref="F51:H51"/>
    <mergeCell ref="F52:H52"/>
    <mergeCell ref="C49:C50"/>
    <mergeCell ref="F49:H49"/>
    <mergeCell ref="F50:H50"/>
    <mergeCell ref="J43:J44"/>
    <mergeCell ref="K43:K44"/>
    <mergeCell ref="F44:G44"/>
    <mergeCell ref="B47:B52"/>
    <mergeCell ref="C47:C48"/>
    <mergeCell ref="C51:C52"/>
    <mergeCell ref="B41:D41"/>
    <mergeCell ref="B45:B46"/>
    <mergeCell ref="C45:D45"/>
    <mergeCell ref="F45:H45"/>
    <mergeCell ref="C46:D46"/>
    <mergeCell ref="F46:H46"/>
    <mergeCell ref="B43:D44"/>
    <mergeCell ref="E43:E44"/>
    <mergeCell ref="F43:I43"/>
    <mergeCell ref="B29:B31"/>
    <mergeCell ref="C29:D29"/>
    <mergeCell ref="C30:D30"/>
    <mergeCell ref="C31:D31"/>
    <mergeCell ref="B32:D32"/>
    <mergeCell ref="F37:G37"/>
    <mergeCell ref="F40:G40"/>
    <mergeCell ref="E41:J41"/>
    <mergeCell ref="F38:G38"/>
    <mergeCell ref="F39:G39"/>
    <mergeCell ref="F33:G33"/>
    <mergeCell ref="F34:G34"/>
    <mergeCell ref="F35:G35"/>
    <mergeCell ref="F36:G36"/>
    <mergeCell ref="F32:G32"/>
    <mergeCell ref="C37:D37"/>
    <mergeCell ref="B38:B39"/>
    <mergeCell ref="C38:D38"/>
    <mergeCell ref="C39:D39"/>
    <mergeCell ref="B40:D40"/>
    <mergeCell ref="B33:D33"/>
    <mergeCell ref="B34:D34"/>
    <mergeCell ref="B35:D35"/>
    <mergeCell ref="B36:B37"/>
    <mergeCell ref="C36:D36"/>
    <mergeCell ref="B25:D25"/>
    <mergeCell ref="B26:D26"/>
    <mergeCell ref="B27:D27"/>
    <mergeCell ref="B28:D28"/>
    <mergeCell ref="J16:J17"/>
    <mergeCell ref="K16:K17"/>
    <mergeCell ref="B18:B19"/>
    <mergeCell ref="C18:D18"/>
    <mergeCell ref="C19:D19"/>
    <mergeCell ref="B21:D21"/>
    <mergeCell ref="B22:D22"/>
    <mergeCell ref="B23:D23"/>
    <mergeCell ref="B24:D24"/>
    <mergeCell ref="F17:G17"/>
    <mergeCell ref="F18:G18"/>
    <mergeCell ref="F19:G19"/>
    <mergeCell ref="F20:G20"/>
    <mergeCell ref="B20:D20"/>
    <mergeCell ref="B16:D17"/>
    <mergeCell ref="E16:E17"/>
    <mergeCell ref="F16:I16"/>
    <mergeCell ref="F21:G21"/>
    <mergeCell ref="F22:G22"/>
    <mergeCell ref="F23:G23"/>
    <mergeCell ref="J1:K1"/>
    <mergeCell ref="E12:F12"/>
    <mergeCell ref="E13:F13"/>
    <mergeCell ref="I8:K8"/>
    <mergeCell ref="I7:K7"/>
    <mergeCell ref="I6:K6"/>
    <mergeCell ref="I5:K5"/>
    <mergeCell ref="I10:K10"/>
    <mergeCell ref="A2:L2"/>
    <mergeCell ref="I3:K3"/>
    <mergeCell ref="B12:C12"/>
    <mergeCell ref="B10:C10"/>
    <mergeCell ref="D10:F10"/>
    <mergeCell ref="J11:K11"/>
    <mergeCell ref="I13:K13"/>
    <mergeCell ref="I12:K12"/>
  </mergeCells>
  <phoneticPr fontId="1"/>
  <conditionalFormatting sqref="E18:E40 E45:E59">
    <cfRule type="cellIs" dxfId="0" priority="1" operator="lessThanOrEqual">
      <formula>0.8</formula>
    </cfRule>
  </conditionalFormatting>
  <printOptions horizontalCentered="1"/>
  <pageMargins left="0.23622047244094491" right="0.23622047244094491" top="0.19685039370078741" bottom="0.19685039370078741" header="0.31496062992125984" footer="0.31496062992125984"/>
  <pageSetup paperSize="9" scale="61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リスト!A3:A4</xm:f>
          </x14:formula1>
          <xm:sqref>N9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0"/>
  <sheetViews>
    <sheetView topLeftCell="A31" workbookViewId="0">
      <selection activeCell="D20" sqref="D20"/>
    </sheetView>
  </sheetViews>
  <sheetFormatPr defaultRowHeight="13.2"/>
  <cols>
    <col min="2" max="2" width="22.6640625" bestFit="1" customWidth="1"/>
    <col min="4" max="4" width="14" customWidth="1"/>
  </cols>
  <sheetData>
    <row r="1" spans="1:4">
      <c r="D1">
        <f>SUM(D3:D72)</f>
        <v>0</v>
      </c>
    </row>
    <row r="2" spans="1:4">
      <c r="D2" t="s">
        <v>81</v>
      </c>
    </row>
    <row r="3" spans="1:4">
      <c r="A3" s="65" t="s">
        <v>82</v>
      </c>
      <c r="B3" s="65" t="s">
        <v>83</v>
      </c>
      <c r="D3">
        <f>'請求書様式 '!E18*'請求書様式 '!I18</f>
        <v>0</v>
      </c>
    </row>
    <row r="4" spans="1:4">
      <c r="A4" s="65" t="s">
        <v>84</v>
      </c>
      <c r="B4" s="65" t="s">
        <v>59</v>
      </c>
      <c r="D4">
        <f>'請求書様式 '!E19*'請求書様式 '!I19</f>
        <v>0</v>
      </c>
    </row>
    <row r="5" spans="1:4">
      <c r="B5" t="s">
        <v>59</v>
      </c>
      <c r="D5">
        <f>'請求書様式 '!E20*'請求書様式 '!I20</f>
        <v>0</v>
      </c>
    </row>
    <row r="6" spans="1:4">
      <c r="D6">
        <f>'請求書様式 '!E21*'請求書様式 '!I21</f>
        <v>0</v>
      </c>
    </row>
    <row r="7" spans="1:4">
      <c r="D7">
        <f>'請求書様式 '!E22*'請求書様式 '!I22</f>
        <v>0</v>
      </c>
    </row>
    <row r="8" spans="1:4">
      <c r="D8">
        <f>'請求書様式 '!E23*'請求書様式 '!I23</f>
        <v>0</v>
      </c>
    </row>
    <row r="9" spans="1:4">
      <c r="D9">
        <f>'請求書様式 '!E24*'請求書様式 '!I24</f>
        <v>0</v>
      </c>
    </row>
    <row r="10" spans="1:4">
      <c r="D10">
        <f>'請求書様式 '!E25*'請求書様式 '!I25</f>
        <v>0</v>
      </c>
    </row>
    <row r="11" spans="1:4">
      <c r="D11">
        <f>'請求書様式 '!E26*'請求書様式 '!I26</f>
        <v>0</v>
      </c>
    </row>
    <row r="12" spans="1:4">
      <c r="D12">
        <f>'請求書様式 '!E27*'請求書様式 '!I27</f>
        <v>0</v>
      </c>
    </row>
    <row r="13" spans="1:4">
      <c r="D13">
        <f>'請求書様式 '!E28*'請求書様式 '!I28</f>
        <v>0</v>
      </c>
    </row>
    <row r="14" spans="1:4">
      <c r="D14">
        <f>'請求書様式 '!E29*'請求書様式 '!I29</f>
        <v>0</v>
      </c>
    </row>
    <row r="15" spans="1:4">
      <c r="D15">
        <f>'請求書様式 '!E30*'請求書様式 '!I30</f>
        <v>0</v>
      </c>
    </row>
    <row r="16" spans="1:4">
      <c r="D16">
        <f>'請求書様式 '!E31*'請求書様式 '!I31</f>
        <v>0</v>
      </c>
    </row>
    <row r="17" spans="4:4">
      <c r="D17">
        <f>'請求書様式 '!E32*'請求書様式 '!I32</f>
        <v>0</v>
      </c>
    </row>
    <row r="18" spans="4:4">
      <c r="D18">
        <f>'請求書様式 '!E33*'請求書様式 '!I33</f>
        <v>0</v>
      </c>
    </row>
    <row r="19" spans="4:4">
      <c r="D19">
        <f>'請求書様式 '!E34*'請求書様式 '!I34</f>
        <v>0</v>
      </c>
    </row>
    <row r="20" spans="4:4">
      <c r="D20">
        <f>'請求書様式 '!E35*'請求書様式 '!I35</f>
        <v>0</v>
      </c>
    </row>
    <row r="21" spans="4:4">
      <c r="D21">
        <f>'請求書様式 '!E36*'請求書様式 '!I36</f>
        <v>0</v>
      </c>
    </row>
    <row r="22" spans="4:4">
      <c r="D22">
        <f>'請求書様式 '!E37*'請求書様式 '!I37</f>
        <v>0</v>
      </c>
    </row>
    <row r="23" spans="4:4">
      <c r="D23">
        <f>'請求書様式 '!E38*'請求書様式 '!I38</f>
        <v>0</v>
      </c>
    </row>
    <row r="24" spans="4:4">
      <c r="D24">
        <f>'請求書様式 '!E39*'請求書様式 '!I39</f>
        <v>0</v>
      </c>
    </row>
    <row r="25" spans="4:4">
      <c r="D25">
        <f>'請求書様式 '!E40*'請求書様式 '!I40</f>
        <v>0</v>
      </c>
    </row>
    <row r="26" spans="4:4">
      <c r="D26">
        <f>'請求書様式 '!E41*'請求書様式 '!I41</f>
        <v>0</v>
      </c>
    </row>
    <row r="27" spans="4:4">
      <c r="D27">
        <f>'請求書様式 '!E42*'請求書様式 '!I42</f>
        <v>0</v>
      </c>
    </row>
    <row r="30" spans="4:4">
      <c r="D30">
        <f>'請求書様式 '!E45*'請求書様式 '!I45</f>
        <v>0</v>
      </c>
    </row>
    <row r="31" spans="4:4">
      <c r="D31">
        <f>'請求書様式 '!E46*'請求書様式 '!I46</f>
        <v>0</v>
      </c>
    </row>
    <row r="32" spans="4:4">
      <c r="D32">
        <f>'請求書様式 '!E47*'請求書様式 '!I47</f>
        <v>0</v>
      </c>
    </row>
    <row r="33" spans="4:4">
      <c r="D33">
        <f>'請求書様式 '!E48*'請求書様式 '!I48</f>
        <v>0</v>
      </c>
    </row>
    <row r="34" spans="4:4">
      <c r="D34">
        <f>'請求書様式 '!E49*'請求書様式 '!I49</f>
        <v>0</v>
      </c>
    </row>
    <row r="35" spans="4:4">
      <c r="D35">
        <f>'請求書様式 '!E50*'請求書様式 '!I50</f>
        <v>0</v>
      </c>
    </row>
    <row r="36" spans="4:4">
      <c r="D36">
        <f>'請求書様式 '!E51*'請求書様式 '!I51</f>
        <v>0</v>
      </c>
    </row>
    <row r="37" spans="4:4">
      <c r="D37">
        <f>'請求書様式 '!E52*'請求書様式 '!I52</f>
        <v>0</v>
      </c>
    </row>
    <row r="38" spans="4:4">
      <c r="D38">
        <f>'請求書様式 '!E53*'請求書様式 '!I53</f>
        <v>0</v>
      </c>
    </row>
    <row r="39" spans="4:4">
      <c r="D39">
        <f>'請求書様式 '!E54*'請求書様式 '!I54</f>
        <v>0</v>
      </c>
    </row>
    <row r="40" spans="4:4">
      <c r="D40">
        <f>'請求書様式 '!E55*'請求書様式 '!I55</f>
        <v>0</v>
      </c>
    </row>
    <row r="41" spans="4:4">
      <c r="D41">
        <f>'請求書様式 '!E56*'請求書様式 '!I56</f>
        <v>0</v>
      </c>
    </row>
    <row r="42" spans="4:4">
      <c r="D42">
        <f>'請求書様式 '!E57*'請求書様式 '!I57</f>
        <v>0</v>
      </c>
    </row>
    <row r="43" spans="4:4">
      <c r="D43">
        <f>'請求書様式 '!E58*'請求書様式 '!I58</f>
        <v>0</v>
      </c>
    </row>
    <row r="44" spans="4:4">
      <c r="D44">
        <f>'請求書様式 '!E59*'請求書様式 '!I59</f>
        <v>0</v>
      </c>
    </row>
    <row r="45" spans="4:4">
      <c r="D45">
        <f>'請求書様式 '!E60*'請求書様式 '!I60</f>
        <v>0</v>
      </c>
    </row>
    <row r="46" spans="4:4">
      <c r="D46">
        <f>'請求書様式 '!E61*'請求書様式 '!I61</f>
        <v>0</v>
      </c>
    </row>
    <row r="47" spans="4:4">
      <c r="D47">
        <f>'請求書様式 '!E62*'請求書様式 '!I62</f>
        <v>0</v>
      </c>
    </row>
    <row r="48" spans="4:4">
      <c r="D48">
        <f>'請求書様式 '!E63*'請求書様式 '!I63</f>
        <v>0</v>
      </c>
    </row>
    <row r="49" spans="4:4">
      <c r="D49">
        <f>'請求書様式 '!E64*'請求書様式 '!I64</f>
        <v>0</v>
      </c>
    </row>
    <row r="50" spans="4:4">
      <c r="D50">
        <f>'請求書様式 '!E65*'請求書様式 '!I65</f>
        <v>0</v>
      </c>
    </row>
    <row r="51" spans="4:4">
      <c r="D51">
        <f>'請求書様式 '!E66*'請求書様式 '!I66</f>
        <v>0</v>
      </c>
    </row>
    <row r="52" spans="4:4">
      <c r="D52">
        <f>'請求書様式 '!E67*'請求書様式 '!I67</f>
        <v>0</v>
      </c>
    </row>
    <row r="53" spans="4:4">
      <c r="D53">
        <f>'請求書様式 '!E68*'請求書様式 '!I68</f>
        <v>0</v>
      </c>
    </row>
    <row r="54" spans="4:4">
      <c r="D54">
        <f>'請求書様式 '!E69*'請求書様式 '!I69</f>
        <v>0</v>
      </c>
    </row>
    <row r="55" spans="4:4">
      <c r="D55">
        <f>'請求書様式 '!E70*'請求書様式 '!I70</f>
        <v>0</v>
      </c>
    </row>
    <row r="56" spans="4:4">
      <c r="D56">
        <f>'請求書様式 '!E71*'請求書様式 '!I71</f>
        <v>0</v>
      </c>
    </row>
    <row r="57" spans="4:4">
      <c r="D57">
        <f>'請求書様式 '!E72*'請求書様式 '!I72</f>
        <v>0</v>
      </c>
    </row>
    <row r="58" spans="4:4">
      <c r="D58">
        <f>'請求書様式 '!E73*'請求書様式 '!I73</f>
        <v>0</v>
      </c>
    </row>
    <row r="59" spans="4:4">
      <c r="D59">
        <f>'請求書様式 '!E74*'請求書様式 '!I74</f>
        <v>0</v>
      </c>
    </row>
    <row r="60" spans="4:4">
      <c r="D60">
        <f>'請求書様式 '!E75*'請求書様式 '!I75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請求書様式 </vt:lpstr>
      <vt:lpstr>リスト</vt:lpstr>
      <vt:lpstr>'請求書様式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kodaira</dc:creator>
  <cp:lastModifiedBy>森田 緋路歌</cp:lastModifiedBy>
  <cp:lastPrinted>2025-09-18T03:01:38Z</cp:lastPrinted>
  <dcterms:created xsi:type="dcterms:W3CDTF">1997-01-08T22:48:59Z</dcterms:created>
  <dcterms:modified xsi:type="dcterms:W3CDTF">2025-09-26T02:40:48Z</dcterms:modified>
</cp:coreProperties>
</file>