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3年度\15政策50統計\100_統計\01_各種統計書\00_須坂市の統計(毎年発行）\令和５年版（2023年）\02_配付用\Excel (HP用）\"/>
    </mc:Choice>
  </mc:AlternateContent>
  <bookViews>
    <workbookView xWindow="0" yWindow="0" windowWidth="20490" windowHeight="7530" tabRatio="902"/>
  </bookViews>
  <sheets>
    <sheet name="目次" sheetId="32" r:id="rId1"/>
    <sheet name="1学校総覧" sheetId="1" r:id="rId2"/>
    <sheet name="２市立小中学校施設の概要" sheetId="2" r:id="rId3"/>
    <sheet name="３幼稚園学級数・幼児数" sheetId="3" r:id="rId4"/>
    <sheet name="４認定こども園 " sheetId="20" r:id="rId5"/>
    <sheet name="５小学校児童数" sheetId="4" r:id="rId6"/>
    <sheet name="６小学校学級数" sheetId="5" r:id="rId7"/>
    <sheet name="７小学校教職員数" sheetId="6" r:id="rId8"/>
    <sheet name="８中学校生徒数" sheetId="7" r:id="rId9"/>
    <sheet name="９中学校学級数" sheetId="8" r:id="rId10"/>
    <sheet name="10中学校教職員数" sheetId="14" r:id="rId11"/>
    <sheet name="11特別支援学校児童・生徒数" sheetId="16" r:id="rId12"/>
    <sheet name="12特別支援学校学級数・教職員数" sheetId="15" r:id="rId13"/>
    <sheet name="13卒業後の状況" sheetId="10" r:id="rId14"/>
    <sheet name="14図書館(1)" sheetId="22" r:id="rId15"/>
    <sheet name="14(2)" sheetId="23" r:id="rId16"/>
    <sheet name="14(3)" sheetId="24" r:id="rId17"/>
    <sheet name="15体育施設の利用状況" sheetId="25" r:id="rId18"/>
    <sheet name="16観光地利用状況" sheetId="26" r:id="rId19"/>
    <sheet name="16観光地利用状況(2)" sheetId="27" r:id="rId20"/>
    <sheet name="17湯っ蔵んど利用者数" sheetId="28" r:id="rId21"/>
    <sheet name="18労働関係施設利用者数" sheetId="29" r:id="rId22"/>
    <sheet name="19文化施設等利用状況" sheetId="30" r:id="rId23"/>
    <sheet name="20文化財" sheetId="31" r:id="rId24"/>
  </sheets>
  <definedNames>
    <definedName name="_xlnm.Print_Area" localSheetId="10">'10中学校教職員数'!$A$1:$J$19</definedName>
    <definedName name="_xlnm.Print_Area" localSheetId="11">'11特別支援学校児童・生徒数'!$A$1:$Q$33</definedName>
    <definedName name="_xlnm.Print_Area" localSheetId="12">'12特別支援学校学級数・教職員数'!$A$1:$Q$21</definedName>
    <definedName name="_xlnm.Print_Area" localSheetId="13">'13卒業後の状況'!$A$1:$U$17</definedName>
    <definedName name="_xlnm.Print_Area" localSheetId="15">'14(2)'!$A$1:$G$16</definedName>
    <definedName name="_xlnm.Print_Area" localSheetId="16">'14(3)'!$A$1:$I$16</definedName>
    <definedName name="_xlnm.Print_Area" localSheetId="14">'14図書館(1)'!$A$1:$F$25</definedName>
    <definedName name="_xlnm.Print_Area" localSheetId="17">'15体育施設の利用状況'!$A$1:$K$26</definedName>
    <definedName name="_xlnm.Print_Area" localSheetId="18">'16観光地利用状況'!$A$1:$H$17</definedName>
    <definedName name="_xlnm.Print_Area" localSheetId="19">'16観光地利用状況(2)'!$A$1:$K$16</definedName>
    <definedName name="_xlnm.Print_Area" localSheetId="20">'17湯っ蔵んど利用者数'!$A$1:$E$16</definedName>
    <definedName name="_xlnm.Print_Area" localSheetId="21">'18労働関係施設利用者数'!$A$1:$F$16</definedName>
    <definedName name="_xlnm.Print_Area" localSheetId="22">'19文化施設等利用状況'!$A$1:$J$16</definedName>
    <definedName name="_xlnm.Print_Area" localSheetId="1">'1学校総覧'!$A$1:$K$15</definedName>
    <definedName name="_xlnm.Print_Area" localSheetId="23">'20文化財'!$A$1:$G$125</definedName>
    <definedName name="_xlnm.Print_Area" localSheetId="2">'２市立小中学校施設の概要'!$A$1:$J$11</definedName>
    <definedName name="_xlnm.Print_Area" localSheetId="3">'３幼稚園学級数・幼児数'!$A$1:$I$17</definedName>
    <definedName name="_xlnm.Print_Area" localSheetId="4">'４認定こども園 '!$A$1:$N$29</definedName>
    <definedName name="_xlnm.Print_Area" localSheetId="5">'５小学校児童数'!$A$1:$Q$17</definedName>
    <definedName name="_xlnm.Print_Area" localSheetId="6">'６小学校学級数'!$A$1:$L$18</definedName>
    <definedName name="_xlnm.Print_Area" localSheetId="7">'７小学校教職員数'!$A$1:$J$19</definedName>
    <definedName name="_xlnm.Print_Area" localSheetId="8">'８中学校生徒数'!$A$1:$L$17</definedName>
    <definedName name="_xlnm.Print_Area" localSheetId="9">'９中学校学級数'!$A$1:$J$18</definedName>
  </definedNames>
  <calcPr calcId="162913"/>
</workbook>
</file>

<file path=xl/calcChain.xml><?xml version="1.0" encoding="utf-8"?>
<calcChain xmlns="http://schemas.openxmlformats.org/spreadsheetml/2006/main">
  <c r="E15" i="27" l="1"/>
  <c r="C15" i="27"/>
  <c r="B15" i="27"/>
  <c r="E14" i="27"/>
  <c r="C14" i="27"/>
  <c r="B14" i="27"/>
  <c r="E13" i="27"/>
  <c r="C13" i="27"/>
  <c r="B13" i="27"/>
  <c r="E12" i="27"/>
  <c r="C12" i="27"/>
  <c r="B12" i="27"/>
  <c r="E11" i="27"/>
  <c r="C11" i="27"/>
  <c r="B11" i="27"/>
  <c r="E10" i="27"/>
  <c r="C10" i="27"/>
  <c r="B10" i="27"/>
  <c r="E9" i="27"/>
  <c r="C9" i="27"/>
  <c r="B9" i="27"/>
  <c r="E8" i="27"/>
  <c r="C8" i="27"/>
  <c r="B8" i="27"/>
  <c r="E7" i="27"/>
  <c r="E6" i="27"/>
  <c r="K7" i="25"/>
  <c r="E24" i="22"/>
  <c r="E23" i="22"/>
  <c r="E22" i="22"/>
  <c r="E21" i="22"/>
  <c r="E20" i="22"/>
  <c r="E19" i="22"/>
  <c r="E18" i="22"/>
  <c r="E17" i="22"/>
  <c r="E16" i="22"/>
  <c r="E15" i="22"/>
  <c r="E14" i="22"/>
  <c r="D13" i="22"/>
  <c r="E13" i="22" s="1"/>
  <c r="E12" i="22"/>
  <c r="E11" i="22"/>
  <c r="E10" i="22"/>
  <c r="E9" i="22"/>
  <c r="E8" i="22"/>
  <c r="D8" i="22"/>
  <c r="D7" i="22"/>
  <c r="E7" i="22" s="1"/>
  <c r="R16" i="10" l="1"/>
  <c r="U16" i="10" s="1"/>
  <c r="N16" i="10"/>
  <c r="Q16" i="10" s="1"/>
  <c r="F16" i="10"/>
  <c r="I16" i="10" s="1"/>
  <c r="C16" i="10"/>
  <c r="O18" i="15"/>
  <c r="L18" i="15"/>
  <c r="K18" i="15"/>
  <c r="H18" i="15"/>
  <c r="D18" i="15" s="1"/>
  <c r="E18" i="15"/>
  <c r="E31" i="16"/>
  <c r="D31" i="16"/>
  <c r="C31" i="16"/>
  <c r="E17" i="16"/>
  <c r="D17" i="16"/>
  <c r="C17" i="16"/>
  <c r="F16" i="14"/>
  <c r="C16" i="14"/>
  <c r="E17" i="8"/>
  <c r="D17" i="8"/>
  <c r="E16" i="7"/>
  <c r="D16" i="7"/>
  <c r="C16" i="7" s="1"/>
  <c r="F16" i="6"/>
  <c r="C16" i="6"/>
  <c r="E17" i="5"/>
  <c r="D17" i="5"/>
  <c r="E16" i="4"/>
  <c r="D16" i="4"/>
  <c r="C16" i="4"/>
  <c r="J29" i="20"/>
  <c r="G29" i="20"/>
  <c r="J27" i="20"/>
  <c r="G27" i="20"/>
  <c r="G16" i="20"/>
  <c r="F16" i="20"/>
  <c r="E16" i="20"/>
  <c r="G14" i="20"/>
  <c r="E14" i="20" s="1"/>
  <c r="F14" i="20"/>
  <c r="E16" i="3"/>
  <c r="I14" i="1"/>
  <c r="F14" i="1"/>
  <c r="B14" i="1"/>
  <c r="I13" i="1"/>
  <c r="F13" i="1"/>
  <c r="B13" i="1"/>
  <c r="I12" i="1"/>
  <c r="F12" i="1"/>
  <c r="B12" i="1"/>
  <c r="I11" i="1"/>
  <c r="F11" i="1"/>
  <c r="B11" i="1"/>
  <c r="B7" i="1" s="1"/>
  <c r="I10" i="1"/>
  <c r="F10" i="1"/>
  <c r="B10" i="1"/>
  <c r="I9" i="1"/>
  <c r="F9" i="1"/>
  <c r="B9" i="1"/>
  <c r="I8" i="1"/>
  <c r="F8" i="1"/>
  <c r="F7" i="1" s="1"/>
  <c r="B8" i="1"/>
  <c r="K7" i="1"/>
  <c r="J7" i="1"/>
  <c r="I7" i="1"/>
  <c r="H7" i="1"/>
  <c r="G7" i="1"/>
  <c r="E7" i="1"/>
  <c r="D7" i="1"/>
  <c r="C7" i="1"/>
</calcChain>
</file>

<file path=xl/sharedStrings.xml><?xml version="1.0" encoding="utf-8"?>
<sst xmlns="http://schemas.openxmlformats.org/spreadsheetml/2006/main" count="1075" uniqueCount="639">
  <si>
    <t>学校数</t>
  </si>
  <si>
    <t>総数</t>
  </si>
  <si>
    <t>県立</t>
  </si>
  <si>
    <t>市立</t>
  </si>
  <si>
    <t>私立</t>
  </si>
  <si>
    <t>男</t>
  </si>
  <si>
    <t>女</t>
  </si>
  <si>
    <t>総　　数</t>
  </si>
  <si>
    <t>高等学校</t>
  </si>
  <si>
    <t>-</t>
  </si>
  <si>
    <t>中学校</t>
  </si>
  <si>
    <t>小学校</t>
  </si>
  <si>
    <t>専修学校</t>
  </si>
  <si>
    <t>総面積</t>
  </si>
  <si>
    <t>木造(W）</t>
  </si>
  <si>
    <t>非木造(R+S）</t>
  </si>
  <si>
    <t>面積</t>
  </si>
  <si>
    <t>園　数</t>
  </si>
  <si>
    <t>学級数</t>
  </si>
  <si>
    <t>3才</t>
  </si>
  <si>
    <t>4才</t>
  </si>
  <si>
    <t>5才</t>
  </si>
  <si>
    <t>児童総数</t>
  </si>
  <si>
    <t>1学年</t>
  </si>
  <si>
    <t>2学年</t>
  </si>
  <si>
    <t>3学年</t>
  </si>
  <si>
    <t>4学年</t>
  </si>
  <si>
    <t>5学年</t>
  </si>
  <si>
    <t>6学年</t>
  </si>
  <si>
    <t>学級総数</t>
  </si>
  <si>
    <t>単式学級</t>
  </si>
  <si>
    <t>教員数</t>
  </si>
  <si>
    <t>職員数</t>
  </si>
  <si>
    <t>生徒総数</t>
  </si>
  <si>
    <t>卒業者総数</t>
  </si>
  <si>
    <t>就職者</t>
  </si>
  <si>
    <t>その他</t>
  </si>
  <si>
    <t>計</t>
  </si>
  <si>
    <t>率</t>
  </si>
  <si>
    <t>幼稚園</t>
    <rPh sb="0" eb="3">
      <t>ヨウチエン</t>
    </rPh>
    <phoneticPr fontId="3"/>
  </si>
  <si>
    <t>単位：人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</si>
  <si>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</si>
  <si>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（資料）学校教育課</t>
    <rPh sb="1" eb="3">
      <t>シリョウ</t>
    </rPh>
    <phoneticPr fontId="3"/>
  </si>
  <si>
    <t>（資料）文部科学省「学校基本調査」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phoneticPr fontId="3"/>
  </si>
  <si>
    <t>生徒総数</t>
    <rPh sb="0" eb="2">
      <t>セイト</t>
    </rPh>
    <phoneticPr fontId="3"/>
  </si>
  <si>
    <t>(1) 小学部児童数</t>
    <rPh sb="4" eb="6">
      <t>ショウガク</t>
    </rPh>
    <rPh sb="6" eb="7">
      <t>ブ</t>
    </rPh>
    <rPh sb="7" eb="9">
      <t>ジドウ</t>
    </rPh>
    <rPh sb="9" eb="10">
      <t>スウ</t>
    </rPh>
    <phoneticPr fontId="3"/>
  </si>
  <si>
    <t>(2) 中学部生徒数</t>
    <rPh sb="4" eb="6">
      <t>チュウガク</t>
    </rPh>
    <rPh sb="6" eb="7">
      <t>ブ</t>
    </rPh>
    <rPh sb="7" eb="10">
      <t>セイトスウ</t>
    </rPh>
    <rPh sb="9" eb="10">
      <t>カズ</t>
    </rPh>
    <phoneticPr fontId="3"/>
  </si>
  <si>
    <t>総数</t>
    <rPh sb="0" eb="2">
      <t>ソウスウ</t>
    </rPh>
    <phoneticPr fontId="3"/>
  </si>
  <si>
    <t>小計</t>
    <rPh sb="0" eb="2">
      <t>ショウケイ</t>
    </rPh>
    <phoneticPr fontId="3"/>
  </si>
  <si>
    <t>0～2才</t>
    <phoneticPr fontId="3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</si>
  <si>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3"/>
  </si>
  <si>
    <t>保育認定</t>
    <rPh sb="0" eb="2">
      <t>ホイク</t>
    </rPh>
    <rPh sb="2" eb="4">
      <t>ニンテイ</t>
    </rPh>
    <phoneticPr fontId="3"/>
  </si>
  <si>
    <t>（資料）文部科学省「学校基本調査」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3"/>
  </si>
  <si>
    <t>総数</t>
    <phoneticPr fontId="3"/>
  </si>
  <si>
    <t>男</t>
    <phoneticPr fontId="3"/>
  </si>
  <si>
    <t>女</t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</si>
  <si>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</si>
  <si>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</si>
  <si>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計</t>
    <rPh sb="0" eb="1">
      <t>ケイ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</si>
  <si>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</si>
  <si>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</si>
  <si>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</si>
  <si>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</si>
  <si>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</si>
  <si>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</si>
  <si>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専修学校等進入学者</t>
    <rPh sb="5" eb="6">
      <t>シン</t>
    </rPh>
    <phoneticPr fontId="3"/>
  </si>
  <si>
    <t>(1)学級数・幼児数</t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</si>
  <si>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</si>
  <si>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</si>
  <si>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(2)教職員数</t>
    <rPh sb="3" eb="6">
      <t>キョウショクイン</t>
    </rPh>
    <rPh sb="6" eb="7">
      <t>スウ</t>
    </rPh>
    <phoneticPr fontId="3"/>
  </si>
  <si>
    <t>区分</t>
    <rPh sb="0" eb="2">
      <t>クブン</t>
    </rPh>
    <phoneticPr fontId="3"/>
  </si>
  <si>
    <t>在学者
1人当り</t>
    <phoneticPr fontId="3"/>
  </si>
  <si>
    <t>-</t>
    <phoneticPr fontId="3"/>
  </si>
  <si>
    <t>園　数</t>
    <phoneticPr fontId="3"/>
  </si>
  <si>
    <t>進学者（含就職進学者）</t>
    <phoneticPr fontId="3"/>
  </si>
  <si>
    <t>３　幼稚園学級数・幼児数（各年５月１日現在）</t>
    <rPh sb="13" eb="14">
      <t>カク</t>
    </rPh>
    <phoneticPr fontId="3"/>
  </si>
  <si>
    <t>５　小学校児童数（各年５月１日現在）</t>
    <rPh sb="9" eb="11">
      <t>カクネン</t>
    </rPh>
    <phoneticPr fontId="3"/>
  </si>
  <si>
    <t>６　小学校学級数（各年５月１日現在）</t>
    <phoneticPr fontId="3"/>
  </si>
  <si>
    <t>７　小学校教職員数（各年５月１日現在）</t>
    <phoneticPr fontId="3"/>
  </si>
  <si>
    <t>８　中学校生徒数（各年５月１日現在）</t>
    <phoneticPr fontId="3"/>
  </si>
  <si>
    <t>９　中学校学級数（各年５月１日現在）</t>
    <phoneticPr fontId="3"/>
  </si>
  <si>
    <t>10　中学校教職員数（各年５月１日現在）</t>
    <phoneticPr fontId="3"/>
  </si>
  <si>
    <t>11　特別支援学校児童・生徒数（各年５月１日現在）</t>
    <rPh sb="3" eb="5">
      <t>トクベツ</t>
    </rPh>
    <rPh sb="5" eb="7">
      <t>シエン</t>
    </rPh>
    <rPh sb="9" eb="11">
      <t>ジドウ</t>
    </rPh>
    <rPh sb="12" eb="14">
      <t>セイト</t>
    </rPh>
    <rPh sb="14" eb="15">
      <t>スウ</t>
    </rPh>
    <phoneticPr fontId="3"/>
  </si>
  <si>
    <t>12　特別支援学校学級数・教職員数（各年５月１日現在）</t>
    <rPh sb="3" eb="5">
      <t>トクベツ</t>
    </rPh>
    <rPh sb="5" eb="7">
      <t>シエン</t>
    </rPh>
    <rPh sb="9" eb="11">
      <t>ガッキュウ</t>
    </rPh>
    <rPh sb="10" eb="11">
      <t>ショウガク</t>
    </rPh>
    <rPh sb="13" eb="16">
      <t>キョウショクイン</t>
    </rPh>
    <rPh sb="16" eb="17">
      <t>スウ</t>
    </rPh>
    <phoneticPr fontId="3"/>
  </si>
  <si>
    <t>13　卒業後の状況（中学校） （各年５月１日現在）</t>
    <rPh sb="16" eb="17">
      <t>カク</t>
    </rPh>
    <phoneticPr fontId="3"/>
  </si>
  <si>
    <t>幼保連携型認定こども園</t>
    <phoneticPr fontId="3"/>
  </si>
  <si>
    <t>単位：人</t>
    <phoneticPr fontId="3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</si>
  <si>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</si>
  <si>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</si>
  <si>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４　幼保連携型認定こども園学級数・幼児数・教職員数（各年５月１日現在）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21" eb="24">
      <t>キョウショクイン</t>
    </rPh>
    <rPh sb="24" eb="25">
      <t>スウ</t>
    </rPh>
    <rPh sb="26" eb="27">
      <t>カク</t>
    </rPh>
    <rPh sb="27" eb="28">
      <t>ネン</t>
    </rPh>
    <phoneticPr fontId="3"/>
  </si>
  <si>
    <t>単位：人，％</t>
    <phoneticPr fontId="3"/>
  </si>
  <si>
    <t>年次</t>
    <rPh sb="0" eb="2">
      <t>ネンジ</t>
    </rPh>
    <phoneticPr fontId="3"/>
  </si>
  <si>
    <t>年次</t>
    <rPh sb="0" eb="2">
      <t>ネンジ</t>
    </rPh>
    <phoneticPr fontId="3"/>
  </si>
  <si>
    <t>(校)</t>
    <rPh sb="1" eb="2">
      <t>コウ</t>
    </rPh>
    <phoneticPr fontId="3"/>
  </si>
  <si>
    <r>
      <t>校　　　舎　</t>
    </r>
    <r>
      <rPr>
        <sz val="9"/>
        <rFont val="ＭＳ ゴシック"/>
        <family val="3"/>
        <charset val="128"/>
      </rPr>
      <t>(㎡)</t>
    </r>
    <phoneticPr fontId="3"/>
  </si>
  <si>
    <t>屋内運動場　(㎡)</t>
    <phoneticPr fontId="3"/>
  </si>
  <si>
    <t>校　　地　(㎡)</t>
    <phoneticPr fontId="3"/>
  </si>
  <si>
    <r>
      <t>　　学校数　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</si>
  <si>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>在学(園)者数　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</si>
  <si>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>本務教員数　</t>
    </r>
    <r>
      <rPr>
        <sz val="9"/>
        <rFont val="ＭＳ ゴシック"/>
        <family val="3"/>
        <charset val="128"/>
      </rPr>
      <t>(人)　</t>
    </r>
    <rPh sb="7" eb="8">
      <t>ニン</t>
    </rPh>
    <phoneticPr fontId="3"/>
  </si>
  <si>
    <t>(園)</t>
    <rPh sb="1" eb="2">
      <t>エン</t>
    </rPh>
    <phoneticPr fontId="3"/>
  </si>
  <si>
    <t>(学級)</t>
    <rPh sb="1" eb="3">
      <t>ガッキュウ</t>
    </rPh>
    <phoneticPr fontId="3"/>
  </si>
  <si>
    <r>
      <t>幼児数</t>
    </r>
    <r>
      <rPr>
        <sz val="9"/>
        <rFont val="ＭＳ ゴシック"/>
        <family val="3"/>
        <charset val="128"/>
      </rPr>
      <t>(人)</t>
    </r>
    <rPh sb="4" eb="5">
      <t>ニン</t>
    </rPh>
    <phoneticPr fontId="3"/>
  </si>
  <si>
    <r>
      <t xml:space="preserve">在学(園)者数 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</si>
  <si>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 xml:space="preserve">本務教員数 </t>
    </r>
    <r>
      <rPr>
        <sz val="9"/>
        <rFont val="ＭＳ ゴシック"/>
        <family val="3"/>
        <charset val="128"/>
      </rPr>
      <t>(人)</t>
    </r>
    <rPh sb="7" eb="8">
      <t>ニン</t>
    </rPh>
    <phoneticPr fontId="3"/>
  </si>
  <si>
    <r>
      <t xml:space="preserve">　　学校数 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</si>
  <si>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 xml:space="preserve">幼児数 </t>
    </r>
    <r>
      <rPr>
        <sz val="9"/>
        <rFont val="ＭＳ ゴシック"/>
        <family val="3"/>
        <charset val="128"/>
      </rPr>
      <t>(人)</t>
    </r>
    <rPh sb="5" eb="6">
      <t>ニン</t>
    </rPh>
    <phoneticPr fontId="3"/>
  </si>
  <si>
    <t>学級
総数</t>
    <rPh sb="0" eb="2">
      <t>ガッキュウ</t>
    </rPh>
    <phoneticPr fontId="3"/>
  </si>
  <si>
    <r>
      <rPr>
        <sz val="10"/>
        <rFont val="ＭＳ Ｐゴシック"/>
        <family val="3"/>
        <charset val="128"/>
      </rPr>
      <t xml:space="preserve">学級数 </t>
    </r>
    <r>
      <rPr>
        <sz val="9"/>
        <rFont val="ＭＳ Ｐ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</si>
  <si>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rPr>
        <sz val="10"/>
        <rFont val="ＭＳ Ｐゴシック"/>
        <family val="3"/>
        <charset val="128"/>
      </rPr>
      <t>学級数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(学級)　</t>
    </r>
    <rPh sb="0" eb="2">
      <t>ガッキュウ</t>
    </rPh>
    <rPh sb="2" eb="3">
      <t>スウ</t>
    </rPh>
    <rPh sb="5" eb="7">
      <t>ガッキュウ</t>
    </rPh>
    <phoneticPr fontId="3"/>
  </si>
  <si>
    <t>（資料）文部科学省「学校基本調査」，市学校教育課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ガッコウ</t>
    </rPh>
    <rPh sb="21" eb="23">
      <t>キョウイク</t>
    </rPh>
    <rPh sb="23" eb="24">
      <t>カ</t>
    </rPh>
    <phoneticPr fontId="3"/>
  </si>
  <si>
    <r>
      <t xml:space="preserve">学級数
</t>
    </r>
    <r>
      <rPr>
        <sz val="7"/>
        <rFont val="ＭＳ 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</si>
  <si>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t xml:space="preserve">教職員数
</t>
    </r>
    <r>
      <rPr>
        <sz val="7"/>
        <rFont val="ＭＳ ゴシック"/>
        <family val="3"/>
        <charset val="128"/>
      </rPr>
      <t>(人)</t>
    </r>
    <rPh sb="0" eb="3">
      <t>キョウショクイン</t>
    </rPh>
    <rPh sb="3" eb="4">
      <t>スウ</t>
    </rPh>
    <rPh sb="6" eb="7">
      <t>ニン</t>
    </rPh>
    <phoneticPr fontId="3"/>
  </si>
  <si>
    <r>
      <t xml:space="preserve">学校数
</t>
    </r>
    <r>
      <rPr>
        <sz val="7"/>
        <rFont val="ＭＳ ゴシック"/>
        <family val="3"/>
        <charset val="128"/>
      </rPr>
      <t>(校)</t>
    </r>
    <rPh sb="5" eb="6">
      <t>コウ</t>
    </rPh>
    <phoneticPr fontId="3"/>
  </si>
  <si>
    <t>（資料）文部科学省「学校基本調査」，教育委員会</t>
    <rPh sb="1" eb="3">
      <t>シリョウ</t>
    </rPh>
    <rPh sb="4" eb="6">
      <t>モンブ</t>
    </rPh>
    <rPh sb="6" eb="8">
      <t>カガク</t>
    </rPh>
    <rPh sb="8" eb="9">
      <t>ショウ</t>
    </rPh>
    <rPh sb="18" eb="20">
      <t>キョウイク</t>
    </rPh>
    <rPh sb="20" eb="23">
      <t>イインカイ</t>
    </rPh>
    <phoneticPr fontId="3"/>
  </si>
  <si>
    <t>75条の
学級</t>
    <phoneticPr fontId="3"/>
  </si>
  <si>
    <t>教員1人当り
児童数</t>
    <phoneticPr fontId="3"/>
  </si>
  <si>
    <t>教員1人当り
生徒数</t>
    <phoneticPr fontId="3"/>
  </si>
  <si>
    <t>※職員数について、令和2年より会計年度任用職員制度の施行に伴い</t>
    <rPh sb="1" eb="4">
      <t>ショクインスウ</t>
    </rPh>
    <rPh sb="9" eb="11">
      <t>レイワ</t>
    </rPh>
    <phoneticPr fontId="3"/>
  </si>
  <si>
    <t>　『会計年度任用職員(パートタイム)』は調査対象外となったため数値減。</t>
    <rPh sb="31" eb="33">
      <t>スウチ</t>
    </rPh>
    <rPh sb="33" eb="34">
      <t>ゲン</t>
    </rPh>
    <phoneticPr fontId="3"/>
  </si>
  <si>
    <t>　『会計年度任用職員(パートタイム)』は調査対象外となったため数値減。</t>
    <rPh sb="31" eb="34">
      <t>スウチゲン</t>
    </rPh>
    <phoneticPr fontId="3"/>
  </si>
  <si>
    <t>平成27年</t>
    <rPh sb="0" eb="2">
      <t>ヘイセイ</t>
    </rPh>
    <rPh sb="4" eb="5">
      <t>ネン</t>
    </rPh>
    <phoneticPr fontId="3"/>
  </si>
  <si>
    <t>14　図書館の概要</t>
    <phoneticPr fontId="3"/>
  </si>
  <si>
    <t>分類</t>
  </si>
  <si>
    <t>冊(点)数</t>
    <rPh sb="0" eb="1">
      <t>サツ</t>
    </rPh>
    <rPh sb="2" eb="3">
      <t>テン</t>
    </rPh>
    <rPh sb="4" eb="5">
      <t>スウ</t>
    </rPh>
    <phoneticPr fontId="3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</si>
  <si>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3"/>
  </si>
  <si>
    <t>本館用</t>
    <phoneticPr fontId="3"/>
  </si>
  <si>
    <t>一般用</t>
    <rPh sb="0" eb="3">
      <t>イッパンヨウ</t>
    </rPh>
    <phoneticPr fontId="3"/>
  </si>
  <si>
    <t>一般図書</t>
  </si>
  <si>
    <t>小説</t>
  </si>
  <si>
    <t>参考図書</t>
  </si>
  <si>
    <t>郷土資料</t>
  </si>
  <si>
    <t>児童用</t>
    <rPh sb="0" eb="3">
      <t>ジドウヨウ</t>
    </rPh>
    <phoneticPr fontId="3"/>
  </si>
  <si>
    <t>児童図書</t>
  </si>
  <si>
    <t>絵本</t>
  </si>
  <si>
    <t>紙芝居</t>
  </si>
  <si>
    <t>雑誌</t>
  </si>
  <si>
    <t>ビデオテープ</t>
  </si>
  <si>
    <t>ＣＤ</t>
    <phoneticPr fontId="3"/>
  </si>
  <si>
    <t>テープ図書</t>
  </si>
  <si>
    <t>ＤＶＤ</t>
  </si>
  <si>
    <t>行政資料</t>
  </si>
  <si>
    <t>配本室用</t>
    <phoneticPr fontId="3"/>
  </si>
  <si>
    <t>図書総数</t>
    <phoneticPr fontId="3"/>
  </si>
  <si>
    <t>（資料）市立須坂図書館</t>
    <rPh sb="1" eb="3">
      <t>シリョウ</t>
    </rPh>
    <rPh sb="4" eb="6">
      <t>シリツ</t>
    </rPh>
    <rPh sb="6" eb="8">
      <t>スザカ</t>
    </rPh>
    <rPh sb="8" eb="11">
      <t>トショカン</t>
    </rPh>
    <phoneticPr fontId="3"/>
  </si>
  <si>
    <t>(2) 図書貸出状況</t>
    <phoneticPr fontId="3"/>
  </si>
  <si>
    <t>単位：冊</t>
    <phoneticPr fontId="3"/>
  </si>
  <si>
    <t>年度</t>
    <rPh sb="0" eb="2">
      <t>ネンド</t>
    </rPh>
    <phoneticPr fontId="3"/>
  </si>
  <si>
    <t>本館</t>
  </si>
  <si>
    <t>地域公民館等</t>
  </si>
  <si>
    <t>PTA文庫</t>
    <phoneticPr fontId="3"/>
  </si>
  <si>
    <t>団体</t>
  </si>
  <si>
    <t>令和元年</t>
    <rPh sb="0" eb="4">
      <t>レイワガンネン</t>
    </rPh>
    <phoneticPr fontId="3"/>
  </si>
  <si>
    <t>（資料）市立須坂図書館</t>
    <rPh sb="1" eb="3">
      <t>シリョウ</t>
    </rPh>
    <rPh sb="4" eb="5">
      <t>シ</t>
    </rPh>
    <rPh sb="5" eb="6">
      <t>タ</t>
    </rPh>
    <rPh sb="6" eb="8">
      <t>スザカ</t>
    </rPh>
    <rPh sb="8" eb="11">
      <t>トショカン</t>
    </rPh>
    <phoneticPr fontId="3"/>
  </si>
  <si>
    <t>(3) 年度別各種統計一覧表</t>
  </si>
  <si>
    <t>登録者数</t>
    <rPh sb="3" eb="4">
      <t>スウ</t>
    </rPh>
    <phoneticPr fontId="3"/>
  </si>
  <si>
    <t>貸出冊数</t>
    <phoneticPr fontId="3"/>
  </si>
  <si>
    <t>蔵書数</t>
  </si>
  <si>
    <t>年間受入冊数</t>
  </si>
  <si>
    <r>
      <t>市民1人当り</t>
    </r>
    <r>
      <rPr>
        <sz val="9"/>
        <rFont val="ＭＳ ゴシック"/>
        <family val="3"/>
        <charset val="128"/>
      </rPr>
      <t>(冊/人)</t>
    </r>
    <rPh sb="7" eb="8">
      <t>サツ</t>
    </rPh>
    <rPh sb="9" eb="10">
      <t>ニン</t>
    </rPh>
    <phoneticPr fontId="3"/>
  </si>
  <si>
    <t>団体</t>
    <phoneticPr fontId="3"/>
  </si>
  <si>
    <r>
      <t>個人</t>
    </r>
    <r>
      <rPr>
        <sz val="9"/>
        <rFont val="ＭＳ ゴシック"/>
        <family val="3"/>
        <charset val="128"/>
      </rPr>
      <t>(人)</t>
    </r>
    <rPh sb="3" eb="4">
      <t>ニン</t>
    </rPh>
    <phoneticPr fontId="3"/>
  </si>
  <si>
    <t>(冊)</t>
    <rPh sb="1" eb="2">
      <t>サツ</t>
    </rPh>
    <phoneticPr fontId="3"/>
  </si>
  <si>
    <t>貸出冊数</t>
  </si>
  <si>
    <t>蔵書冊数</t>
  </si>
  <si>
    <t>15　体育施設の利用状況</t>
    <phoneticPr fontId="3"/>
  </si>
  <si>
    <t>単位：人</t>
    <rPh sb="0" eb="2">
      <t>タンイ</t>
    </rPh>
    <rPh sb="3" eb="4">
      <t>ニン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</si>
  <si>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</si>
  <si>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</si>
  <si>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</si>
  <si>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</si>
  <si>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</si>
  <si>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</si>
  <si>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</si>
  <si>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総　数</t>
  </si>
  <si>
    <t>市民体育館</t>
  </si>
  <si>
    <t>柔道場</t>
  </si>
  <si>
    <t>剣道場</t>
  </si>
  <si>
    <t>弓道場</t>
  </si>
  <si>
    <t>墨坂庭球場</t>
  </si>
  <si>
    <t>臥竜公園庭球場</t>
  </si>
  <si>
    <t>卓球場</t>
  </si>
  <si>
    <t>野球場</t>
  </si>
  <si>
    <t>県民運動広場</t>
    <rPh sb="2" eb="4">
      <t>ウンドウ</t>
    </rPh>
    <phoneticPr fontId="3"/>
  </si>
  <si>
    <t>青少年体育ｾﾝﾀｰ</t>
    <rPh sb="0" eb="3">
      <t>セイショウネン</t>
    </rPh>
    <phoneticPr fontId="3"/>
  </si>
  <si>
    <t>夜間照明</t>
  </si>
  <si>
    <t>北部運動広場</t>
    <rPh sb="2" eb="4">
      <t>ウンドウ</t>
    </rPh>
    <rPh sb="4" eb="6">
      <t>ヒロバ</t>
    </rPh>
    <phoneticPr fontId="3"/>
  </si>
  <si>
    <t>北部体育育館</t>
  </si>
  <si>
    <t>米持ﾏﾚｯﾄｺﾞﾙﾌ場</t>
    <phoneticPr fontId="3"/>
  </si>
  <si>
    <t>松川ﾏﾚｯﾄｺﾞﾙﾌ場</t>
    <phoneticPr fontId="3"/>
  </si>
  <si>
    <t>百々川緑地ﾏﾚｯﾄｺﾞﾙﾌ場</t>
    <rPh sb="0" eb="3">
      <t>ドドガワ</t>
    </rPh>
    <rPh sb="3" eb="5">
      <t>リョクチ</t>
    </rPh>
    <rPh sb="13" eb="14">
      <t>ジョウ</t>
    </rPh>
    <phoneticPr fontId="3"/>
  </si>
  <si>
    <t>福島ｽﾎﾟｰﾂ広場</t>
    <phoneticPr fontId="3"/>
  </si>
  <si>
    <t>須高広域総合ﾌﾟｰﾙ</t>
    <rPh sb="4" eb="6">
      <t>ソウゴウ</t>
    </rPh>
    <phoneticPr fontId="3"/>
  </si>
  <si>
    <t xml:space="preserve"> </t>
    <phoneticPr fontId="3"/>
  </si>
  <si>
    <t>（資料）文化スポーツ課，須高行政事務組合</t>
    <rPh sb="1" eb="3">
      <t>シリョウ</t>
    </rPh>
    <rPh sb="4" eb="6">
      <t>ブンカ</t>
    </rPh>
    <phoneticPr fontId="3"/>
  </si>
  <si>
    <t>16　観光地利用者数</t>
    <phoneticPr fontId="3"/>
  </si>
  <si>
    <t>単位：百人</t>
    <phoneticPr fontId="3"/>
  </si>
  <si>
    <t>年次</t>
    <rPh sb="0" eb="1">
      <t>トシ</t>
    </rPh>
    <rPh sb="1" eb="2">
      <t>ジ</t>
    </rPh>
    <phoneticPr fontId="3"/>
  </si>
  <si>
    <t>峰の原
高原</t>
    <phoneticPr fontId="3"/>
  </si>
  <si>
    <t>仙仁温泉</t>
  </si>
  <si>
    <t>臥竜公園</t>
  </si>
  <si>
    <t>須坂温泉</t>
  </si>
  <si>
    <t>蔵の
町並み</t>
    <phoneticPr fontId="3"/>
  </si>
  <si>
    <t>（資料）商業観光課</t>
    <rPh sb="1" eb="3">
      <t>シリョウ</t>
    </rPh>
    <phoneticPr fontId="3"/>
  </si>
  <si>
    <t>峰の原高原</t>
  </si>
  <si>
    <t>観光地名</t>
    <rPh sb="0" eb="2">
      <t>カンコウ</t>
    </rPh>
    <rPh sb="2" eb="4">
      <t>チメイ</t>
    </rPh>
    <phoneticPr fontId="3"/>
  </si>
  <si>
    <r>
      <t>観光客延人数</t>
    </r>
    <r>
      <rPr>
        <sz val="9"/>
        <rFont val="ＭＳ ゴシック"/>
        <family val="3"/>
        <charset val="128"/>
      </rPr>
      <t>（百人）</t>
    </r>
    <rPh sb="0" eb="3">
      <t>カンコウキャク</t>
    </rPh>
    <rPh sb="3" eb="4">
      <t>ノ</t>
    </rPh>
    <rPh sb="4" eb="6">
      <t>ニンズウ</t>
    </rPh>
    <rPh sb="7" eb="9">
      <t>ヒャクニン</t>
    </rPh>
    <phoneticPr fontId="3"/>
  </si>
  <si>
    <t>観光消費額計</t>
    <rPh sb="0" eb="2">
      <t>カンコウ</t>
    </rPh>
    <rPh sb="2" eb="5">
      <t>ショウヒガク</t>
    </rPh>
    <rPh sb="5" eb="6">
      <t>ケイ</t>
    </rPh>
    <phoneticPr fontId="3"/>
  </si>
  <si>
    <t>合計</t>
    <rPh sb="0" eb="2">
      <t>ゴウケイ</t>
    </rPh>
    <phoneticPr fontId="3"/>
  </si>
  <si>
    <t>増減</t>
    <rPh sb="0" eb="2">
      <t>ゾウゲン</t>
    </rPh>
    <phoneticPr fontId="3"/>
  </si>
  <si>
    <t>県内県外別</t>
    <rPh sb="0" eb="2">
      <t>ケンナイ</t>
    </rPh>
    <rPh sb="2" eb="4">
      <t>ケンガイ</t>
    </rPh>
    <rPh sb="4" eb="5">
      <t>ベツ</t>
    </rPh>
    <phoneticPr fontId="3"/>
  </si>
  <si>
    <t>日帰り・宿泊別</t>
    <rPh sb="0" eb="2">
      <t>ヒガエ</t>
    </rPh>
    <rPh sb="4" eb="6">
      <t>シュクハク</t>
    </rPh>
    <rPh sb="6" eb="7">
      <t>ベツ</t>
    </rPh>
    <phoneticPr fontId="3"/>
  </si>
  <si>
    <t>(前年比％)</t>
    <rPh sb="1" eb="4">
      <t>ゼンネンヒ</t>
    </rPh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</si>
  <si>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</si>
  <si>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</si>
  <si>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日帰り客</t>
    <rPh sb="0" eb="2">
      <t>ヒガエ</t>
    </rPh>
    <rPh sb="3" eb="4">
      <t>キャク</t>
    </rPh>
    <phoneticPr fontId="3"/>
  </si>
  <si>
    <t>延宿泊客</t>
    <rPh sb="0" eb="1">
      <t>ノベ</t>
    </rPh>
    <rPh sb="1" eb="4">
      <t>シュクハクキャク</t>
    </rPh>
    <phoneticPr fontId="3"/>
  </si>
  <si>
    <t>(千円)</t>
    <phoneticPr fontId="3"/>
  </si>
  <si>
    <t>峰の原高原</t>
    <rPh sb="0" eb="1">
      <t>ミネ</t>
    </rPh>
    <rPh sb="2" eb="3">
      <t>ハラ</t>
    </rPh>
    <rPh sb="3" eb="5">
      <t>コウゲン</t>
    </rPh>
    <phoneticPr fontId="3"/>
  </si>
  <si>
    <t>令和３</t>
    <rPh sb="0" eb="2">
      <t>レイワ</t>
    </rPh>
    <phoneticPr fontId="3"/>
  </si>
  <si>
    <t>仙仁温泉</t>
    <rPh sb="0" eb="2">
      <t>センジン</t>
    </rPh>
    <rPh sb="2" eb="4">
      <t>オンセン</t>
    </rPh>
    <phoneticPr fontId="3"/>
  </si>
  <si>
    <t>臥竜公園</t>
    <rPh sb="0" eb="1">
      <t>フ</t>
    </rPh>
    <rPh sb="1" eb="2">
      <t>リュウ</t>
    </rPh>
    <rPh sb="2" eb="4">
      <t>コウエン</t>
    </rPh>
    <phoneticPr fontId="3"/>
  </si>
  <si>
    <t>須坂温泉</t>
    <rPh sb="0" eb="2">
      <t>スザカ</t>
    </rPh>
    <rPh sb="2" eb="4">
      <t>オンセン</t>
    </rPh>
    <phoneticPr fontId="3"/>
  </si>
  <si>
    <t>蔵の町並み</t>
    <rPh sb="0" eb="1">
      <t>クラ</t>
    </rPh>
    <rPh sb="2" eb="4">
      <t>マチナ</t>
    </rPh>
    <phoneticPr fontId="3"/>
  </si>
  <si>
    <t>（資料）長野県観光部山岳高原観光課「観光地利用者統計調査」</t>
    <rPh sb="1" eb="3">
      <t>シリョウ</t>
    </rPh>
    <rPh sb="4" eb="6">
      <t>ナガノ</t>
    </rPh>
    <rPh sb="7" eb="9">
      <t>カンコウ</t>
    </rPh>
    <rPh sb="9" eb="10">
      <t>ブ</t>
    </rPh>
    <rPh sb="10" eb="12">
      <t>サンガク</t>
    </rPh>
    <rPh sb="12" eb="14">
      <t>コウゲン</t>
    </rPh>
    <rPh sb="14" eb="16">
      <t>カンコウ</t>
    </rPh>
    <rPh sb="18" eb="21">
      <t>カンコウチ</t>
    </rPh>
    <rPh sb="21" eb="24">
      <t>リヨウシャ</t>
    </rPh>
    <rPh sb="24" eb="26">
      <t>トウケイ</t>
    </rPh>
    <rPh sb="26" eb="28">
      <t>チョウサ</t>
    </rPh>
    <phoneticPr fontId="3"/>
  </si>
  <si>
    <t>17　ふれあい健康センター湯っ蔵んど利用者数</t>
    <phoneticPr fontId="3"/>
  </si>
  <si>
    <r>
      <t>利用者数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3"/>
  </si>
  <si>
    <t>18　労働関係施設利用者数</t>
    <phoneticPr fontId="3"/>
  </si>
  <si>
    <t>勤労者研修センター</t>
    <phoneticPr fontId="3"/>
  </si>
  <si>
    <t>すざか女性未来館</t>
  </si>
  <si>
    <t>勤労青少年ホーム
創造の家</t>
    <phoneticPr fontId="3"/>
  </si>
  <si>
    <t>須坂技術
情報センター</t>
    <rPh sb="0" eb="2">
      <t>スザカ</t>
    </rPh>
    <rPh sb="2" eb="4">
      <t>ギジュツ</t>
    </rPh>
    <phoneticPr fontId="3"/>
  </si>
  <si>
    <t>（資料）産業連携開発課，生涯学習推進課，文化スポーツ課</t>
    <rPh sb="1" eb="3">
      <t>シリョウ</t>
    </rPh>
    <rPh sb="4" eb="6">
      <t>サンギョウ</t>
    </rPh>
    <rPh sb="6" eb="8">
      <t>レンケイ</t>
    </rPh>
    <rPh sb="8" eb="10">
      <t>カイハツ</t>
    </rPh>
    <rPh sb="16" eb="18">
      <t>スイシン</t>
    </rPh>
    <rPh sb="20" eb="22">
      <t>ブンカ</t>
    </rPh>
    <rPh sb="26" eb="27">
      <t>カ</t>
    </rPh>
    <phoneticPr fontId="3"/>
  </si>
  <si>
    <t>19　文化施設等利用状況</t>
    <rPh sb="7" eb="8">
      <t>トウ</t>
    </rPh>
    <phoneticPr fontId="3"/>
  </si>
  <si>
    <t>博物館</t>
    <phoneticPr fontId="3"/>
  </si>
  <si>
    <t>笠鉾会館
ドリーム
ホール</t>
    <phoneticPr fontId="3"/>
  </si>
  <si>
    <t>旧小田切家
住宅</t>
    <rPh sb="0" eb="1">
      <t>キュウ</t>
    </rPh>
    <rPh sb="1" eb="4">
      <t>オダギリ</t>
    </rPh>
    <rPh sb="4" eb="5">
      <t>イエ</t>
    </rPh>
    <rPh sb="6" eb="8">
      <t>ジュウタク</t>
    </rPh>
    <phoneticPr fontId="3"/>
  </si>
  <si>
    <t>文化会館</t>
  </si>
  <si>
    <t>版画
美術館</t>
    <phoneticPr fontId="3"/>
  </si>
  <si>
    <t>須坂
クラシック
美術館</t>
    <phoneticPr fontId="3"/>
  </si>
  <si>
    <t>世界の民俗
人形博物館</t>
    <phoneticPr fontId="3"/>
  </si>
  <si>
    <t>須坂市
動物園</t>
    <rPh sb="0" eb="3">
      <t>スザカシ</t>
    </rPh>
    <rPh sb="4" eb="7">
      <t>ドウブツエン</t>
    </rPh>
    <phoneticPr fontId="3"/>
  </si>
  <si>
    <t>（資料）文化スポーツ課，文化振興事業団，公園管理事務所</t>
    <rPh sb="1" eb="3">
      <t>シリョウ</t>
    </rPh>
    <rPh sb="4" eb="6">
      <t>ブンカ</t>
    </rPh>
    <phoneticPr fontId="3"/>
  </si>
  <si>
    <t>(1) 国指定文化財（２件）</t>
    <phoneticPr fontId="3"/>
  </si>
  <si>
    <t>種別</t>
  </si>
  <si>
    <t>名称</t>
  </si>
  <si>
    <t>所在地</t>
  </si>
  <si>
    <t>備　考</t>
    <rPh sb="0" eb="1">
      <t>ソナエ</t>
    </rPh>
    <rPh sb="2" eb="3">
      <t>コウ</t>
    </rPh>
    <phoneticPr fontId="3"/>
  </si>
  <si>
    <t>所有者</t>
  </si>
  <si>
    <t>指定年月日</t>
  </si>
  <si>
    <t>名勝</t>
    <rPh sb="0" eb="2">
      <t>メイショウ</t>
    </rPh>
    <phoneticPr fontId="3"/>
  </si>
  <si>
    <t>米子瀑布群</t>
    <rPh sb="0" eb="2">
      <t>ヨネコ</t>
    </rPh>
    <rPh sb="2" eb="4">
      <t>バクフ</t>
    </rPh>
    <rPh sb="4" eb="5">
      <t>グン</t>
    </rPh>
    <phoneticPr fontId="3"/>
  </si>
  <si>
    <t>大字米子1422-1　外</t>
    <phoneticPr fontId="3"/>
  </si>
  <si>
    <t>米子町（米子山）</t>
    <phoneticPr fontId="3"/>
  </si>
  <si>
    <t>米子町　外</t>
    <phoneticPr fontId="3"/>
  </si>
  <si>
    <t>特別天然
記念物</t>
    <phoneticPr fontId="3"/>
  </si>
  <si>
    <t>カモシカ（偶蹄目：ウシの仲間）</t>
    <phoneticPr fontId="3"/>
  </si>
  <si>
    <t>市内山間地</t>
  </si>
  <si>
    <t>(1934(昭9).5.1天然記念物)</t>
    <rPh sb="6" eb="7">
      <t>アキラ</t>
    </rPh>
    <phoneticPr fontId="3"/>
  </si>
  <si>
    <t>(2) 県指定文化財（８件）</t>
    <phoneticPr fontId="3"/>
  </si>
  <si>
    <t>種　別</t>
  </si>
  <si>
    <t>名　称</t>
  </si>
  <si>
    <t>県宝</t>
    <rPh sb="0" eb="1">
      <t>ケン</t>
    </rPh>
    <rPh sb="1" eb="2">
      <t>タカラ</t>
    </rPh>
    <phoneticPr fontId="3"/>
  </si>
  <si>
    <t>旧小田切家住宅（建造物）</t>
    <rPh sb="0" eb="1">
      <t>キュウ</t>
    </rPh>
    <rPh sb="1" eb="5">
      <t>オタギリケ</t>
    </rPh>
    <rPh sb="5" eb="7">
      <t>ジュウタク</t>
    </rPh>
    <rPh sb="8" eb="11">
      <t>ケンゾウブツ</t>
    </rPh>
    <phoneticPr fontId="3"/>
  </si>
  <si>
    <t>大字須坂423-1</t>
    <rPh sb="0" eb="2">
      <t>オオアザ</t>
    </rPh>
    <rPh sb="2" eb="4">
      <t>スザカ</t>
    </rPh>
    <phoneticPr fontId="3"/>
  </si>
  <si>
    <t>春木町</t>
    <rPh sb="0" eb="2">
      <t>ハルキ</t>
    </rPh>
    <rPh sb="2" eb="3">
      <t>マチ</t>
    </rPh>
    <phoneticPr fontId="3"/>
  </si>
  <si>
    <t>須坂市</t>
    <rPh sb="0" eb="3">
      <t>スザカシ</t>
    </rPh>
    <phoneticPr fontId="3"/>
  </si>
  <si>
    <t>無形民俗文化財</t>
    <phoneticPr fontId="3"/>
  </si>
  <si>
    <t>野辺の来迎念仏（念仏踊り）</t>
    <phoneticPr fontId="3"/>
  </si>
  <si>
    <t>大字野辺</t>
    <phoneticPr fontId="3"/>
  </si>
  <si>
    <t>野辺町</t>
  </si>
  <si>
    <t>野辺来迎念仏保存会</t>
    <rPh sb="0" eb="2">
      <t>ノベ</t>
    </rPh>
    <phoneticPr fontId="3"/>
  </si>
  <si>
    <t>須坂祇園祭（祭礼）</t>
    <rPh sb="0" eb="2">
      <t>スザカ</t>
    </rPh>
    <rPh sb="2" eb="4">
      <t>ギオン</t>
    </rPh>
    <rPh sb="4" eb="5">
      <t>マツ</t>
    </rPh>
    <rPh sb="6" eb="8">
      <t>サイレイ</t>
    </rPh>
    <phoneticPr fontId="3"/>
  </si>
  <si>
    <t>大字須坂</t>
    <rPh sb="0" eb="2">
      <t>オオアザ</t>
    </rPh>
    <rPh sb="2" eb="4">
      <t>スザカ</t>
    </rPh>
    <phoneticPr fontId="3"/>
  </si>
  <si>
    <t>芝宮墨坂神社氏子総代会</t>
    <rPh sb="0" eb="2">
      <t>シバミヤ</t>
    </rPh>
    <rPh sb="2" eb="4">
      <t>スミサカ</t>
    </rPh>
    <rPh sb="4" eb="6">
      <t>ジンジャ</t>
    </rPh>
    <rPh sb="6" eb="8">
      <t>ウジコ</t>
    </rPh>
    <rPh sb="8" eb="10">
      <t>ソウダイ</t>
    </rPh>
    <rPh sb="10" eb="11">
      <t>カイ</t>
    </rPh>
    <phoneticPr fontId="3"/>
  </si>
  <si>
    <t>2020(令2).9.28</t>
    <rPh sb="5" eb="6">
      <t>レイ</t>
    </rPh>
    <phoneticPr fontId="3"/>
  </si>
  <si>
    <t>史跡</t>
  </si>
  <si>
    <t>八丁鎧塚（積石塚古墳）</t>
    <phoneticPr fontId="3"/>
  </si>
  <si>
    <t>大字八町字鎧塚287,285</t>
    <phoneticPr fontId="3"/>
  </si>
  <si>
    <t>上八町</t>
  </si>
  <si>
    <t>上八町、須坂市</t>
    <phoneticPr fontId="3"/>
  </si>
  <si>
    <t>井上氏城跡（中世城館跡）</t>
    <phoneticPr fontId="3"/>
  </si>
  <si>
    <t>大字井上2474　外</t>
    <rPh sb="9" eb="10">
      <t>ホカ</t>
    </rPh>
    <phoneticPr fontId="3"/>
  </si>
  <si>
    <t>井上町（館跡）</t>
  </si>
  <si>
    <t>一色利雄　外</t>
    <rPh sb="5" eb="6">
      <t>ソト</t>
    </rPh>
    <phoneticPr fontId="3"/>
  </si>
  <si>
    <t>大字井上3269　外</t>
    <rPh sb="0" eb="2">
      <t>オオアザ</t>
    </rPh>
    <rPh sb="2" eb="4">
      <t>イノウエ</t>
    </rPh>
    <phoneticPr fontId="3"/>
  </si>
  <si>
    <t>井上町（山城）</t>
  </si>
  <si>
    <t>天然記念物</t>
  </si>
  <si>
    <t>ミヤマモンキチョウ（高山蝶）</t>
    <phoneticPr fontId="3"/>
  </si>
  <si>
    <t>ベニヒカゲ（高山蝶）</t>
    <phoneticPr fontId="3"/>
  </si>
  <si>
    <t>破風高原・峰の原高原</t>
  </si>
  <si>
    <t>井上の枕状溶岩（自然現象）</t>
    <rPh sb="8" eb="10">
      <t>シゼン</t>
    </rPh>
    <rPh sb="10" eb="12">
      <t>ゲンショウ</t>
    </rPh>
    <phoneticPr fontId="3"/>
  </si>
  <si>
    <t>大字井上3274　十九ヶ塙</t>
    <phoneticPr fontId="3"/>
  </si>
  <si>
    <t>井上町</t>
  </si>
  <si>
    <t>峯村勝徳</t>
    <phoneticPr fontId="3"/>
  </si>
  <si>
    <t>(3) 市指定文化財（86件）</t>
    <phoneticPr fontId="3"/>
  </si>
  <si>
    <t>有形文化財</t>
  </si>
  <si>
    <t>勝善寺文書（中世古文書）</t>
    <phoneticPr fontId="3"/>
  </si>
  <si>
    <t>大字須坂122</t>
    <phoneticPr fontId="3"/>
  </si>
  <si>
    <t>本上町（勝善寺）</t>
    <phoneticPr fontId="3"/>
  </si>
  <si>
    <t>同左</t>
  </si>
  <si>
    <t>八丁鎧塚出土品（考古資料）</t>
    <phoneticPr fontId="3"/>
  </si>
  <si>
    <t>臥竜二丁目4-1</t>
    <phoneticPr fontId="3"/>
  </si>
  <si>
    <t>須坂市立博物館</t>
  </si>
  <si>
    <t>須坂市</t>
  </si>
  <si>
    <t>人物埴輪（考古資料）</t>
    <phoneticPr fontId="3"/>
  </si>
  <si>
    <t>霧原大元神社</t>
    <phoneticPr fontId="3"/>
  </si>
  <si>
    <t>郷倉（建造物）</t>
    <phoneticPr fontId="3"/>
  </si>
  <si>
    <t>大字仁礼1084-1</t>
    <phoneticPr fontId="3"/>
  </si>
  <si>
    <t>仁礼町（湯河原）</t>
    <rPh sb="4" eb="7">
      <t>ユガワラ</t>
    </rPh>
    <phoneticPr fontId="3"/>
  </si>
  <si>
    <t>（一財）仁礼会</t>
    <phoneticPr fontId="3"/>
  </si>
  <si>
    <t>時の鐘の「鐘楼」（建造物）</t>
    <phoneticPr fontId="3"/>
  </si>
  <si>
    <t>大字須坂756</t>
    <phoneticPr fontId="3"/>
  </si>
  <si>
    <t>常盤町</t>
    <phoneticPr fontId="3"/>
  </si>
  <si>
    <t>須坂園芸高校出土の弥生式土器（考古資料）</t>
    <phoneticPr fontId="3"/>
  </si>
  <si>
    <t>須坂園芸高校</t>
  </si>
  <si>
    <t>木造聖徳太子立像（彫刻）</t>
    <phoneticPr fontId="3"/>
  </si>
  <si>
    <t>大字小山353</t>
    <phoneticPr fontId="3"/>
  </si>
  <si>
    <t>南原町（普願寺）</t>
    <phoneticPr fontId="3"/>
  </si>
  <si>
    <t>木造不動明王立像（彫刻）</t>
    <phoneticPr fontId="3"/>
  </si>
  <si>
    <t>大字米子1057</t>
    <phoneticPr fontId="3"/>
  </si>
  <si>
    <t>米子町（不動寺）</t>
    <phoneticPr fontId="3"/>
  </si>
  <si>
    <t>木造百万塔（工芸品）</t>
    <phoneticPr fontId="3"/>
  </si>
  <si>
    <t>天神一号墳出土品（考古資料）</t>
    <phoneticPr fontId="3"/>
  </si>
  <si>
    <t>須坂吉向焼（工芸品）</t>
    <rPh sb="0" eb="2">
      <t>スザカ</t>
    </rPh>
    <phoneticPr fontId="3"/>
  </si>
  <si>
    <t>大字小山476ほか</t>
    <phoneticPr fontId="3"/>
  </si>
  <si>
    <t>穀町
（（財）田中本家博物館）ほか</t>
    <rPh sb="5" eb="6">
      <t>ザイ</t>
    </rPh>
    <phoneticPr fontId="3"/>
  </si>
  <si>
    <t>同左ほか</t>
    <phoneticPr fontId="3"/>
  </si>
  <si>
    <t>(追加名称変更
2012(平24).3.30)</t>
    <rPh sb="13" eb="14">
      <t>ヘイ</t>
    </rPh>
    <phoneticPr fontId="3"/>
  </si>
  <si>
    <t>木造秋葉三尺坊大権現神像</t>
  </si>
  <si>
    <t>大字日滝629</t>
    <phoneticPr fontId="3"/>
  </si>
  <si>
    <t>本郷町（蓮生寺）</t>
    <phoneticPr fontId="3"/>
  </si>
  <si>
    <t>蓮生寺絵馬（美術）</t>
    <phoneticPr fontId="3"/>
  </si>
  <si>
    <t>蓮生寺</t>
    <rPh sb="0" eb="2">
      <t>ハスオ</t>
    </rPh>
    <rPh sb="2" eb="3">
      <t>テラ</t>
    </rPh>
    <phoneticPr fontId="3"/>
  </si>
  <si>
    <t>福島の大幟（書）</t>
    <phoneticPr fontId="3"/>
  </si>
  <si>
    <t>大字福島191</t>
    <phoneticPr fontId="3"/>
  </si>
  <si>
    <t>福島町（福島天神社）</t>
    <phoneticPr fontId="3"/>
  </si>
  <si>
    <t>銅製鰐口（金工品）</t>
    <phoneticPr fontId="3"/>
  </si>
  <si>
    <t>大字井上2579</t>
    <phoneticPr fontId="3"/>
  </si>
  <si>
    <t>井上町（小坂神社）</t>
    <phoneticPr fontId="3"/>
  </si>
  <si>
    <t>臥竜山百番観音（石造物）</t>
    <phoneticPr fontId="3"/>
  </si>
  <si>
    <t>臥竜三丁目　外</t>
    <rPh sb="6" eb="7">
      <t>ホカ</t>
    </rPh>
    <phoneticPr fontId="3"/>
  </si>
  <si>
    <t>臥竜山</t>
    <phoneticPr fontId="3"/>
  </si>
  <si>
    <t>興国寺</t>
  </si>
  <si>
    <t>普願寺本堂と鐘楼（建造物）</t>
    <phoneticPr fontId="3"/>
  </si>
  <si>
    <t>著色天井絵大鷲図（美術）</t>
    <rPh sb="0" eb="1">
      <t>チョ</t>
    </rPh>
    <rPh sb="1" eb="2">
      <t>イロ</t>
    </rPh>
    <phoneticPr fontId="3"/>
  </si>
  <si>
    <t>大字沼目494-2</t>
    <phoneticPr fontId="3"/>
  </si>
  <si>
    <t>沼目町（沼目薬師堂）</t>
    <phoneticPr fontId="3"/>
  </si>
  <si>
    <t>沼目町</t>
    <phoneticPr fontId="3"/>
  </si>
  <si>
    <t>木造薬師如来座像（彫刻）</t>
    <phoneticPr fontId="3"/>
  </si>
  <si>
    <t>ステンドグラス（工芸品）</t>
    <phoneticPr fontId="3"/>
  </si>
  <si>
    <t>庚申塔（石造物）</t>
    <phoneticPr fontId="3"/>
  </si>
  <si>
    <t>大字福島175</t>
    <phoneticPr fontId="3"/>
  </si>
  <si>
    <t>福島町（西福寺）</t>
    <phoneticPr fontId="3"/>
  </si>
  <si>
    <t>滝山不動寺奥之院（建造物）</t>
    <rPh sb="6" eb="7">
      <t>ノ</t>
    </rPh>
    <phoneticPr fontId="3"/>
  </si>
  <si>
    <t>大字米子1421</t>
    <phoneticPr fontId="3"/>
  </si>
  <si>
    <t>米子町（奥の院）</t>
    <phoneticPr fontId="3"/>
  </si>
  <si>
    <t>滝山不動寺</t>
    <phoneticPr fontId="3"/>
  </si>
  <si>
    <t>旧園里学校（建造物）</t>
    <phoneticPr fontId="3"/>
  </si>
  <si>
    <t>大字豊丘1076</t>
    <phoneticPr fontId="3"/>
  </si>
  <si>
    <t>豊丘上町（新田）</t>
    <rPh sb="5" eb="7">
      <t>シンデン</t>
    </rPh>
    <phoneticPr fontId="3"/>
  </si>
  <si>
    <t>丸山家文書（近世古文書）</t>
    <phoneticPr fontId="3"/>
  </si>
  <si>
    <t>円光寺太鼓堂（建造物）</t>
    <phoneticPr fontId="3"/>
  </si>
  <si>
    <t>大字小山360</t>
    <phoneticPr fontId="3"/>
  </si>
  <si>
    <t>南原町（円光寺）</t>
    <phoneticPr fontId="3"/>
  </si>
  <si>
    <t>元牧新七家（建造物）</t>
    <phoneticPr fontId="3"/>
  </si>
  <si>
    <t>大字須坂371-6</t>
    <phoneticPr fontId="3"/>
  </si>
  <si>
    <t>東横町（クラシック美術館）</t>
    <phoneticPr fontId="3"/>
  </si>
  <si>
    <t>絹本著色釈迦三尊像（絵画）</t>
    <phoneticPr fontId="3"/>
  </si>
  <si>
    <t>大字井上2618</t>
    <phoneticPr fontId="3"/>
  </si>
  <si>
    <t>井上町（浄運寺）</t>
    <phoneticPr fontId="3"/>
  </si>
  <si>
    <t>本郷大塚古墳出土品（考古資料）</t>
    <phoneticPr fontId="3"/>
  </si>
  <si>
    <t>（一社）日滝史蹟保存会</t>
    <rPh sb="1" eb="2">
      <t>イチ</t>
    </rPh>
    <phoneticPr fontId="3"/>
  </si>
  <si>
    <t>奇妙山石仏群と千体仏</t>
  </si>
  <si>
    <t>大字米子86・チ　外</t>
    <rPh sb="0" eb="2">
      <t>オオアザ</t>
    </rPh>
    <rPh sb="2" eb="3">
      <t>コメ</t>
    </rPh>
    <rPh sb="3" eb="4">
      <t>コ</t>
    </rPh>
    <rPh sb="9" eb="10">
      <t>ガイ</t>
    </rPh>
    <phoneticPr fontId="3"/>
  </si>
  <si>
    <t>米子町（石仏群）</t>
    <phoneticPr fontId="3"/>
  </si>
  <si>
    <t>長野営林署、万竜寺</t>
    <phoneticPr fontId="3"/>
  </si>
  <si>
    <t>大字亀倉424</t>
    <phoneticPr fontId="3"/>
  </si>
  <si>
    <t>亀倉町（千体仏）</t>
    <phoneticPr fontId="3"/>
  </si>
  <si>
    <t>大日如来道標（石造物）</t>
    <phoneticPr fontId="3"/>
  </si>
  <si>
    <t>大字豊丘3279-3</t>
    <phoneticPr fontId="3"/>
  </si>
  <si>
    <t>豊丘上町</t>
    <phoneticPr fontId="3"/>
  </si>
  <si>
    <t>豊丘水利組合</t>
  </si>
  <si>
    <t>太子堂と聖徳太子絵伝（建造物・絵）</t>
    <rPh sb="0" eb="3">
      <t>タイシドウ</t>
    </rPh>
    <rPh sb="4" eb="8">
      <t>ショウトクタイシ</t>
    </rPh>
    <rPh sb="8" eb="9">
      <t>エ</t>
    </rPh>
    <rPh sb="9" eb="10">
      <t>デン</t>
    </rPh>
    <rPh sb="11" eb="14">
      <t>ケンゾウブツ</t>
    </rPh>
    <rPh sb="15" eb="16">
      <t>エ</t>
    </rPh>
    <phoneticPr fontId="3"/>
  </si>
  <si>
    <t>大字須坂900-2</t>
    <rPh sb="0" eb="2">
      <t>オオアザ</t>
    </rPh>
    <rPh sb="2" eb="4">
      <t>スザカ</t>
    </rPh>
    <phoneticPr fontId="3"/>
  </si>
  <si>
    <t>太子町</t>
    <phoneticPr fontId="3"/>
  </si>
  <si>
    <t>須坂市、太子町</t>
    <rPh sb="0" eb="3">
      <t>スザカシ</t>
    </rPh>
    <rPh sb="4" eb="5">
      <t>フト</t>
    </rPh>
    <rPh sb="5" eb="6">
      <t>コ</t>
    </rPh>
    <rPh sb="6" eb="7">
      <t>マチ</t>
    </rPh>
    <phoneticPr fontId="3"/>
  </si>
  <si>
    <t>浄運寺本堂（建造物）</t>
    <rPh sb="0" eb="1">
      <t>ジョウ</t>
    </rPh>
    <rPh sb="1" eb="2">
      <t>ウン</t>
    </rPh>
    <rPh sb="2" eb="3">
      <t>テラ</t>
    </rPh>
    <rPh sb="3" eb="5">
      <t>ホンドウ</t>
    </rPh>
    <phoneticPr fontId="3"/>
  </si>
  <si>
    <t>大字井上2618</t>
    <rPh sb="0" eb="2">
      <t>オオアザ</t>
    </rPh>
    <rPh sb="2" eb="4">
      <t>イノウエ</t>
    </rPh>
    <phoneticPr fontId="3"/>
  </si>
  <si>
    <t>井上町</t>
    <phoneticPr fontId="3"/>
  </si>
  <si>
    <t>浄運寺</t>
    <rPh sb="0" eb="1">
      <t>ジョウ</t>
    </rPh>
    <rPh sb="1" eb="2">
      <t>ウン</t>
    </rPh>
    <rPh sb="2" eb="3">
      <t>デラ</t>
    </rPh>
    <phoneticPr fontId="3"/>
  </si>
  <si>
    <t>東照寺本堂の欄間</t>
    <rPh sb="0" eb="1">
      <t>アズマ</t>
    </rPh>
    <rPh sb="1" eb="2">
      <t>テラシ</t>
    </rPh>
    <rPh sb="2" eb="3">
      <t>テラ</t>
    </rPh>
    <rPh sb="3" eb="5">
      <t>ホンドウ</t>
    </rPh>
    <rPh sb="6" eb="8">
      <t>ランマ</t>
    </rPh>
    <phoneticPr fontId="3"/>
  </si>
  <si>
    <t>大字米子463</t>
    <rPh sb="0" eb="2">
      <t>オオアザ</t>
    </rPh>
    <rPh sb="2" eb="4">
      <t>ヨネコ</t>
    </rPh>
    <phoneticPr fontId="3"/>
  </si>
  <si>
    <t>米子町</t>
    <rPh sb="0" eb="2">
      <t>ヨナコ</t>
    </rPh>
    <rPh sb="2" eb="3">
      <t>マチ</t>
    </rPh>
    <phoneticPr fontId="3"/>
  </si>
  <si>
    <t>東照寺</t>
    <rPh sb="0" eb="1">
      <t>アズマ</t>
    </rPh>
    <rPh sb="1" eb="2">
      <t>テラシ</t>
    </rPh>
    <rPh sb="2" eb="3">
      <t>テラ</t>
    </rPh>
    <phoneticPr fontId="3"/>
  </si>
  <si>
    <t>叒譜</t>
    <rPh sb="0" eb="1">
      <t>シタガ</t>
    </rPh>
    <rPh sb="1" eb="2">
      <t>フ</t>
    </rPh>
    <phoneticPr fontId="3"/>
  </si>
  <si>
    <t>臥竜二丁目4-1</t>
    <rPh sb="0" eb="1">
      <t>ガ</t>
    </rPh>
    <rPh sb="1" eb="2">
      <t>リュウ</t>
    </rPh>
    <rPh sb="2" eb="3">
      <t>２</t>
    </rPh>
    <rPh sb="3" eb="5">
      <t>チョウメ</t>
    </rPh>
    <phoneticPr fontId="3"/>
  </si>
  <si>
    <t>須坂市立博物館</t>
    <rPh sb="0" eb="3">
      <t>スザカシ</t>
    </rPh>
    <rPh sb="3" eb="4">
      <t>リツ</t>
    </rPh>
    <rPh sb="4" eb="7">
      <t>ハクブツカン</t>
    </rPh>
    <phoneticPr fontId="3"/>
  </si>
  <si>
    <t>同左</t>
    <phoneticPr fontId="3"/>
  </si>
  <si>
    <t>出山釈迦如来立像（彫刻）</t>
    <phoneticPr fontId="3"/>
  </si>
  <si>
    <t>大字井上2618</t>
  </si>
  <si>
    <t>浄運寺</t>
  </si>
  <si>
    <t>浄運寺の六角堂（建造物）</t>
    <phoneticPr fontId="3"/>
  </si>
  <si>
    <t>旧牧家（建造物）</t>
    <phoneticPr fontId="3"/>
  </si>
  <si>
    <t>大字野辺1386-8</t>
  </si>
  <si>
    <t>須坂市歴史的建物園</t>
  </si>
  <si>
    <t>元板倉家（建造物）</t>
    <phoneticPr fontId="3"/>
  </si>
  <si>
    <t>須坂市歴史的建物園</t>
    <phoneticPr fontId="3"/>
  </si>
  <si>
    <t>長屋門（建造物）</t>
    <phoneticPr fontId="3"/>
  </si>
  <si>
    <t>武家長屋（建造物）</t>
    <phoneticPr fontId="3"/>
  </si>
  <si>
    <t>鏝絵「牛乃乳」</t>
  </si>
  <si>
    <t>大字須坂812-2</t>
  </si>
  <si>
    <t>常盤町 須坂市旧上高井郡役所</t>
    <phoneticPr fontId="3"/>
  </si>
  <si>
    <t>中澤吉四郎家文書（近代文書）</t>
    <phoneticPr fontId="3"/>
  </si>
  <si>
    <t>上杉景勝書状（近世古文書）</t>
    <rPh sb="0" eb="2">
      <t>ウエスギ</t>
    </rPh>
    <rPh sb="2" eb="4">
      <t>カゲカツ</t>
    </rPh>
    <rPh sb="4" eb="6">
      <t>ショジョウ</t>
    </rPh>
    <rPh sb="7" eb="9">
      <t>キンセイ</t>
    </rPh>
    <rPh sb="9" eb="12">
      <t>コモンジョ</t>
    </rPh>
    <phoneticPr fontId="3"/>
  </si>
  <si>
    <t>臥竜2‐4‐1</t>
    <rPh sb="0" eb="1">
      <t>ガ</t>
    </rPh>
    <rPh sb="1" eb="2">
      <t>リュウ</t>
    </rPh>
    <phoneticPr fontId="3"/>
  </si>
  <si>
    <t>旧上高井郡役所（建造物）</t>
    <rPh sb="0" eb="1">
      <t>キュウ</t>
    </rPh>
    <rPh sb="1" eb="4">
      <t>カミタカイ</t>
    </rPh>
    <rPh sb="4" eb="5">
      <t>グン</t>
    </rPh>
    <rPh sb="5" eb="7">
      <t>ヤクショ</t>
    </rPh>
    <rPh sb="8" eb="11">
      <t>ケンゾウブツ</t>
    </rPh>
    <phoneticPr fontId="3"/>
  </si>
  <si>
    <t>有形民俗
文化財</t>
    <phoneticPr fontId="3"/>
  </si>
  <si>
    <t>笠鉾・屋台（祭事用具）</t>
    <phoneticPr fontId="3"/>
  </si>
  <si>
    <t>大字須坂410-1</t>
    <phoneticPr fontId="3"/>
  </si>
  <si>
    <t>横町（笠鉾会館）</t>
    <rPh sb="0" eb="2">
      <t>ヨコマチ</t>
    </rPh>
    <rPh sb="5" eb="7">
      <t>カイカン</t>
    </rPh>
    <phoneticPr fontId="3"/>
  </si>
  <si>
    <t>穀町　外12町</t>
    <rPh sb="0" eb="1">
      <t>コク</t>
    </rPh>
    <rPh sb="1" eb="2">
      <t>マチ</t>
    </rPh>
    <rPh sb="3" eb="4">
      <t>ホカ</t>
    </rPh>
    <rPh sb="6" eb="7">
      <t>チョウ</t>
    </rPh>
    <phoneticPr fontId="3"/>
  </si>
  <si>
    <t>無形民俗
文化財</t>
    <rPh sb="5" eb="8">
      <t>ブンカザイ</t>
    </rPh>
    <phoneticPr fontId="3"/>
  </si>
  <si>
    <t>獅子狂言「梅川」（獅子舞）</t>
    <phoneticPr fontId="3"/>
  </si>
  <si>
    <t>大字村山</t>
    <phoneticPr fontId="3"/>
  </si>
  <si>
    <t>村山町</t>
    <phoneticPr fontId="3"/>
  </si>
  <si>
    <t>村山神楽保存会</t>
    <phoneticPr fontId="3"/>
  </si>
  <si>
    <t>高梨の牛獅子（獅子舞）</t>
    <phoneticPr fontId="3"/>
  </si>
  <si>
    <t>大字高梨</t>
    <phoneticPr fontId="3"/>
  </si>
  <si>
    <t>高梨町</t>
    <phoneticPr fontId="3"/>
  </si>
  <si>
    <t>高梨太々神楽保存会</t>
    <phoneticPr fontId="3"/>
  </si>
  <si>
    <t>上八町の赤熊</t>
    <phoneticPr fontId="3"/>
  </si>
  <si>
    <t>大字八町</t>
    <phoneticPr fontId="3"/>
  </si>
  <si>
    <t>上八町</t>
    <phoneticPr fontId="3"/>
  </si>
  <si>
    <t>上八町郷土芸能保存会</t>
  </si>
  <si>
    <t>下八町太々神楽（獅子舞）</t>
    <rPh sb="0" eb="1">
      <t>シタ</t>
    </rPh>
    <rPh sb="1" eb="2">
      <t>８</t>
    </rPh>
    <rPh sb="2" eb="3">
      <t>マチ</t>
    </rPh>
    <rPh sb="3" eb="4">
      <t>フト</t>
    </rPh>
    <rPh sb="5" eb="7">
      <t>カグラ</t>
    </rPh>
    <phoneticPr fontId="3"/>
  </si>
  <si>
    <t>大字八町</t>
    <rPh sb="0" eb="2">
      <t>オオアザ</t>
    </rPh>
    <rPh sb="2" eb="4">
      <t>ヤマチ</t>
    </rPh>
    <phoneticPr fontId="3"/>
  </si>
  <si>
    <t>下八町</t>
    <phoneticPr fontId="3"/>
  </si>
  <si>
    <t>下八町太々神楽保存会</t>
    <rPh sb="0" eb="1">
      <t>シタ</t>
    </rPh>
    <rPh sb="1" eb="2">
      <t>８</t>
    </rPh>
    <rPh sb="2" eb="3">
      <t>マチ</t>
    </rPh>
    <rPh sb="3" eb="7">
      <t>ダイダイカグラ</t>
    </rPh>
    <rPh sb="7" eb="10">
      <t>ホゾンカイシタ８マチ</t>
    </rPh>
    <phoneticPr fontId="3"/>
  </si>
  <si>
    <t>史　跡</t>
  </si>
  <si>
    <t>井上氏史跡（中世遺跡）</t>
    <phoneticPr fontId="3"/>
  </si>
  <si>
    <t>大字井上2916-ロ　外</t>
    <rPh sb="11" eb="12">
      <t>ホカ</t>
    </rPh>
    <phoneticPr fontId="3"/>
  </si>
  <si>
    <t>井上町（井上氏墳墓）</t>
    <phoneticPr fontId="3"/>
  </si>
  <si>
    <t>井上町　外</t>
    <rPh sb="2" eb="3">
      <t>マチ</t>
    </rPh>
    <rPh sb="4" eb="5">
      <t>ホカ</t>
    </rPh>
    <phoneticPr fontId="3"/>
  </si>
  <si>
    <t>大字井上3135-1　外</t>
    <rPh sb="0" eb="2">
      <t>オオアザ</t>
    </rPh>
    <rPh sb="2" eb="4">
      <t>イノウエ</t>
    </rPh>
    <rPh sb="11" eb="12">
      <t>ガイ</t>
    </rPh>
    <phoneticPr fontId="3"/>
  </si>
  <si>
    <t>井上町（竹ノ城跡）</t>
    <phoneticPr fontId="3"/>
  </si>
  <si>
    <t>福島宿道標（街道遺跡）</t>
    <phoneticPr fontId="3"/>
  </si>
  <si>
    <t>大字福島22-2</t>
    <phoneticPr fontId="3"/>
  </si>
  <si>
    <t>福島町</t>
    <phoneticPr fontId="3"/>
  </si>
  <si>
    <t>須田古城跡（中世山城）</t>
    <phoneticPr fontId="3"/>
  </si>
  <si>
    <t>興国寺　外</t>
    <rPh sb="4" eb="5">
      <t>ホカ</t>
    </rPh>
    <phoneticPr fontId="3"/>
  </si>
  <si>
    <t>吉向焼窯跡（近世古窯跡）</t>
    <phoneticPr fontId="3"/>
  </si>
  <si>
    <t>大字坂田683-2　外</t>
    <phoneticPr fontId="3"/>
  </si>
  <si>
    <t>穀町（大和合）</t>
    <phoneticPr fontId="3"/>
  </si>
  <si>
    <t>田中太郎</t>
  </si>
  <si>
    <t>東行社跡（近代産業遺跡）</t>
    <phoneticPr fontId="3"/>
  </si>
  <si>
    <t>大字須坂785-1　外</t>
    <rPh sb="10" eb="11">
      <t>ホカ</t>
    </rPh>
    <phoneticPr fontId="3"/>
  </si>
  <si>
    <t>穀町</t>
    <phoneticPr fontId="3"/>
  </si>
  <si>
    <t>北水社</t>
  </si>
  <si>
    <t>俊明社跡（近代産業遺跡）</t>
    <phoneticPr fontId="3"/>
  </si>
  <si>
    <t>大字須坂1101-2　外</t>
    <rPh sb="11" eb="12">
      <t>ホカ</t>
    </rPh>
    <phoneticPr fontId="3"/>
  </si>
  <si>
    <t>馬場町</t>
    <phoneticPr fontId="3"/>
  </si>
  <si>
    <t>須坂市　外</t>
    <rPh sb="4" eb="5">
      <t>ホカ</t>
    </rPh>
    <phoneticPr fontId="3"/>
  </si>
  <si>
    <t>大岩城跡（中世山城）</t>
    <phoneticPr fontId="3"/>
  </si>
  <si>
    <t>大字日滝5153　外</t>
    <rPh sb="9" eb="10">
      <t>ガイ</t>
    </rPh>
    <phoneticPr fontId="3"/>
  </si>
  <si>
    <t>本郷町（天狗岩）</t>
    <phoneticPr fontId="3"/>
  </si>
  <si>
    <t>中村幸保　外</t>
    <rPh sb="5" eb="6">
      <t>ホカ</t>
    </rPh>
    <phoneticPr fontId="3"/>
  </si>
  <si>
    <t>石小屋洞穴（洞穴遺跡）</t>
    <phoneticPr fontId="3"/>
  </si>
  <si>
    <t>大字仁礼3164-7</t>
    <phoneticPr fontId="3"/>
  </si>
  <si>
    <t>仁礼町（仁礼山）</t>
    <phoneticPr fontId="3"/>
  </si>
  <si>
    <t>井上町　外３町</t>
    <rPh sb="4" eb="5">
      <t>ホカ</t>
    </rPh>
    <rPh sb="6" eb="7">
      <t>マチ</t>
    </rPh>
    <phoneticPr fontId="3"/>
  </si>
  <si>
    <t>天神１号墳（古墳）</t>
    <phoneticPr fontId="3"/>
  </si>
  <si>
    <t>大字米持775-1　外</t>
    <rPh sb="10" eb="11">
      <t>ホカ</t>
    </rPh>
    <phoneticPr fontId="3"/>
  </si>
  <si>
    <t>米持町（天神）</t>
    <phoneticPr fontId="3"/>
  </si>
  <si>
    <t>本郷大塚古墳（古墳）</t>
    <phoneticPr fontId="3"/>
  </si>
  <si>
    <t>大字日滝751</t>
    <phoneticPr fontId="3"/>
  </si>
  <si>
    <t>本郷町</t>
    <phoneticPr fontId="3"/>
  </si>
  <si>
    <t>奇妙山遺跡（信仰遺跡）</t>
    <phoneticPr fontId="3"/>
  </si>
  <si>
    <t>大字米子　国有林86　外</t>
    <phoneticPr fontId="3"/>
  </si>
  <si>
    <t>米子町（米子山）</t>
    <rPh sb="0" eb="3">
      <t>ヨナゴマチ</t>
    </rPh>
    <rPh sb="4" eb="6">
      <t>ヨナコ</t>
    </rPh>
    <rPh sb="6" eb="7">
      <t>ヤマ</t>
    </rPh>
    <phoneticPr fontId="3"/>
  </si>
  <si>
    <t>長野営林署</t>
  </si>
  <si>
    <t>旧大笹街道峠道（街道遺跡）</t>
    <phoneticPr fontId="3"/>
  </si>
  <si>
    <t>大字仁礼　仁礼山・峰の原</t>
    <phoneticPr fontId="3"/>
  </si>
  <si>
    <t>須坂基線西端点（一等三角点）</t>
    <rPh sb="0" eb="2">
      <t>スザカ</t>
    </rPh>
    <rPh sb="2" eb="4">
      <t>キセン</t>
    </rPh>
    <rPh sb="4" eb="5">
      <t>ニシ</t>
    </rPh>
    <rPh sb="5" eb="6">
      <t>タン</t>
    </rPh>
    <rPh sb="6" eb="7">
      <t>テン</t>
    </rPh>
    <rPh sb="8" eb="10">
      <t>イットウ</t>
    </rPh>
    <rPh sb="10" eb="13">
      <t>サンカクテン</t>
    </rPh>
    <phoneticPr fontId="3"/>
  </si>
  <si>
    <t>大字小河原2269-1</t>
    <rPh sb="0" eb="2">
      <t>オオアザ</t>
    </rPh>
    <rPh sb="2" eb="5">
      <t>コガワラ</t>
    </rPh>
    <phoneticPr fontId="3"/>
  </si>
  <si>
    <t>小河原町</t>
    <phoneticPr fontId="3"/>
  </si>
  <si>
    <t>国土交通省 国土地理院長</t>
    <rPh sb="0" eb="2">
      <t>コクド</t>
    </rPh>
    <rPh sb="2" eb="4">
      <t>コウツウ</t>
    </rPh>
    <rPh sb="4" eb="5">
      <t>ショウ</t>
    </rPh>
    <rPh sb="6" eb="8">
      <t>コクド</t>
    </rPh>
    <rPh sb="8" eb="10">
      <t>チリ</t>
    </rPh>
    <rPh sb="10" eb="11">
      <t>イン</t>
    </rPh>
    <rPh sb="11" eb="12">
      <t>チョウ</t>
    </rPh>
    <phoneticPr fontId="3"/>
  </si>
  <si>
    <t>名　勝</t>
  </si>
  <si>
    <t>臥竜山（丘陵）</t>
    <phoneticPr fontId="3"/>
  </si>
  <si>
    <t>延命地蔵堂の桜（樹木）</t>
    <phoneticPr fontId="3"/>
  </si>
  <si>
    <t>大字豊丘1078-2</t>
    <phoneticPr fontId="3"/>
  </si>
  <si>
    <t>ミヤマツチトリモチ（植物）</t>
    <rPh sb="10" eb="12">
      <t>ショクブツ</t>
    </rPh>
    <phoneticPr fontId="3"/>
  </si>
  <si>
    <t>大字豊丘字乳山</t>
    <phoneticPr fontId="3"/>
  </si>
  <si>
    <t>熊野神社のエノキ（樹木）</t>
    <phoneticPr fontId="3"/>
  </si>
  <si>
    <t>大字塩川536</t>
    <phoneticPr fontId="3"/>
  </si>
  <si>
    <t>塩川町（熊野神社）</t>
    <rPh sb="2" eb="3">
      <t>マチ</t>
    </rPh>
    <phoneticPr fontId="3"/>
  </si>
  <si>
    <t>塩川町</t>
    <phoneticPr fontId="3"/>
  </si>
  <si>
    <t>仙仁山のハルニレ（樹木）</t>
    <phoneticPr fontId="3"/>
  </si>
  <si>
    <t>大字仁礼</t>
    <phoneticPr fontId="3"/>
  </si>
  <si>
    <t>仁礼町（山ノ神）</t>
    <phoneticPr fontId="3"/>
  </si>
  <si>
    <t>万竜寺のクマスギ（樹木）</t>
    <phoneticPr fontId="3"/>
  </si>
  <si>
    <t>亀倉町（万竜寺）</t>
    <phoneticPr fontId="3"/>
  </si>
  <si>
    <t>墨坂神社社叢（樹林）</t>
    <phoneticPr fontId="3"/>
  </si>
  <si>
    <t>墨坂一丁目8-1</t>
  </si>
  <si>
    <t>墨坂神社</t>
    <rPh sb="0" eb="1">
      <t>スミ</t>
    </rPh>
    <rPh sb="1" eb="2">
      <t>サカ</t>
    </rPh>
    <rPh sb="2" eb="4">
      <t>ジンジャ</t>
    </rPh>
    <phoneticPr fontId="3"/>
  </si>
  <si>
    <t>小坂神社社叢（樹林）</t>
    <phoneticPr fontId="3"/>
  </si>
  <si>
    <t>大字井上2578　外</t>
    <phoneticPr fontId="3"/>
  </si>
  <si>
    <t>臥竜山根あがりねじれ松（樹木）</t>
    <phoneticPr fontId="3"/>
  </si>
  <si>
    <t>臥竜三丁目　外</t>
    <rPh sb="6" eb="7">
      <t>ガイ</t>
    </rPh>
    <phoneticPr fontId="3"/>
  </si>
  <si>
    <t>臥龍梅（樹木）</t>
    <rPh sb="1" eb="2">
      <t>リュウ</t>
    </rPh>
    <phoneticPr fontId="3"/>
  </si>
  <si>
    <t>臥竜三丁目3-1</t>
    <phoneticPr fontId="3"/>
  </si>
  <si>
    <t>興国寺</t>
    <phoneticPr fontId="3"/>
  </si>
  <si>
    <t>大広院のカヤノキ（樹木）</t>
    <phoneticPr fontId="3"/>
  </si>
  <si>
    <t>大字八町2258</t>
    <phoneticPr fontId="3"/>
  </si>
  <si>
    <t>下八町（大広院）</t>
    <phoneticPr fontId="3"/>
  </si>
  <si>
    <t>広正寺のエドヒガン（樹木）</t>
    <phoneticPr fontId="3"/>
  </si>
  <si>
    <t>大字野辺669</t>
    <phoneticPr fontId="3"/>
  </si>
  <si>
    <t>野辺町（広正寺）</t>
    <phoneticPr fontId="3"/>
  </si>
  <si>
    <t>大日向観音堂しだれ桜（樹木）</t>
    <rPh sb="0" eb="3">
      <t>オオヒナタ</t>
    </rPh>
    <rPh sb="3" eb="6">
      <t>カンノンドウ</t>
    </rPh>
    <rPh sb="9" eb="10">
      <t>ザクラ</t>
    </rPh>
    <phoneticPr fontId="3"/>
  </si>
  <si>
    <t>大字豊丘上台230</t>
    <rPh sb="0" eb="2">
      <t>オオアザ</t>
    </rPh>
    <rPh sb="2" eb="4">
      <t>トヨオカ</t>
    </rPh>
    <rPh sb="4" eb="6">
      <t>ウワダイ</t>
    </rPh>
    <phoneticPr fontId="3"/>
  </si>
  <si>
    <t>大日向町</t>
    <phoneticPr fontId="3"/>
  </si>
  <si>
    <t>長玅寺の桜（樹木）</t>
    <rPh sb="0" eb="1">
      <t>ナガ</t>
    </rPh>
    <rPh sb="1" eb="2">
      <t>タエ</t>
    </rPh>
    <rPh sb="2" eb="3">
      <t>テラ</t>
    </rPh>
    <rPh sb="4" eb="5">
      <t>サクラ</t>
    </rPh>
    <phoneticPr fontId="3"/>
  </si>
  <si>
    <t>大字豊丘字内山2787</t>
    <rPh sb="0" eb="2">
      <t>オオアザ</t>
    </rPh>
    <rPh sb="2" eb="4">
      <t>トヨオカ</t>
    </rPh>
    <rPh sb="4" eb="5">
      <t>アザ</t>
    </rPh>
    <rPh sb="5" eb="7">
      <t>ウチヤマ</t>
    </rPh>
    <phoneticPr fontId="3"/>
  </si>
  <si>
    <t>豊丘町</t>
    <phoneticPr fontId="3"/>
  </si>
  <si>
    <t>長玅寺</t>
    <phoneticPr fontId="3"/>
  </si>
  <si>
    <t>弁天さんのしだれ桜（樹木）</t>
    <rPh sb="0" eb="1">
      <t>ベン</t>
    </rPh>
    <rPh sb="1" eb="2">
      <t>テン</t>
    </rPh>
    <rPh sb="8" eb="9">
      <t>サクラ</t>
    </rPh>
    <phoneticPr fontId="3"/>
  </si>
  <si>
    <t>大字豊丘中灰野　梅ノ木地区</t>
    <rPh sb="0" eb="2">
      <t>オオアザ</t>
    </rPh>
    <rPh sb="2" eb="3">
      <t>ユタカ</t>
    </rPh>
    <rPh sb="3" eb="4">
      <t>オカ</t>
    </rPh>
    <rPh sb="4" eb="5">
      <t>ナカ</t>
    </rPh>
    <rPh sb="5" eb="6">
      <t>ハイ</t>
    </rPh>
    <rPh sb="6" eb="7">
      <t>ノ</t>
    </rPh>
    <rPh sb="8" eb="9">
      <t>ウメ</t>
    </rPh>
    <rPh sb="10" eb="11">
      <t>キ</t>
    </rPh>
    <rPh sb="11" eb="13">
      <t>チク</t>
    </rPh>
    <phoneticPr fontId="3"/>
  </si>
  <si>
    <t>豊丘上町（梅ノ木）</t>
    <rPh sb="0" eb="2">
      <t>トヨオカ</t>
    </rPh>
    <rPh sb="2" eb="3">
      <t>カミ</t>
    </rPh>
    <rPh sb="3" eb="4">
      <t>マチ</t>
    </rPh>
    <rPh sb="5" eb="6">
      <t>ウメ</t>
    </rPh>
    <rPh sb="7" eb="8">
      <t>キ</t>
    </rPh>
    <phoneticPr fontId="3"/>
  </si>
  <si>
    <t>豊丘上町</t>
    <rPh sb="0" eb="2">
      <t>トヨオカ</t>
    </rPh>
    <rPh sb="2" eb="4">
      <t>カミマチ</t>
    </rPh>
    <phoneticPr fontId="3"/>
  </si>
  <si>
    <t>東照寺の桜（樹木）</t>
    <rPh sb="1" eb="2">
      <t>テ</t>
    </rPh>
    <rPh sb="2" eb="3">
      <t>テラ</t>
    </rPh>
    <rPh sb="4" eb="5">
      <t>サクラ</t>
    </rPh>
    <phoneticPr fontId="3"/>
  </si>
  <si>
    <t>大字米子464</t>
    <rPh sb="0" eb="2">
      <t>オオアザ</t>
    </rPh>
    <rPh sb="2" eb="3">
      <t>コメ</t>
    </rPh>
    <rPh sb="3" eb="4">
      <t>コ</t>
    </rPh>
    <phoneticPr fontId="3"/>
  </si>
  <si>
    <t>米子町（東照寺）</t>
    <phoneticPr fontId="3"/>
  </si>
  <si>
    <t>萬龍寺の桜（樹木）</t>
    <rPh sb="0" eb="1">
      <t>マン</t>
    </rPh>
    <rPh sb="1" eb="2">
      <t>リュウ</t>
    </rPh>
    <rPh sb="2" eb="3">
      <t>テラ</t>
    </rPh>
    <rPh sb="4" eb="5">
      <t>サクラ</t>
    </rPh>
    <phoneticPr fontId="3"/>
  </si>
  <si>
    <t>亀倉町（萬龍寺）</t>
    <phoneticPr fontId="3"/>
  </si>
  <si>
    <t>金毘羅山の桜（樹木）</t>
    <rPh sb="0" eb="3">
      <t>コンピラ</t>
    </rPh>
    <rPh sb="3" eb="4">
      <t>ヤマ</t>
    </rPh>
    <rPh sb="5" eb="6">
      <t>サクラ</t>
    </rPh>
    <phoneticPr fontId="3"/>
  </si>
  <si>
    <t>大字亀倉427-イ、886-ロ</t>
    <rPh sb="0" eb="2">
      <t>オオアザ</t>
    </rPh>
    <rPh sb="2" eb="4">
      <t>カメクラ</t>
    </rPh>
    <phoneticPr fontId="3"/>
  </si>
  <si>
    <t>亀倉町</t>
    <phoneticPr fontId="3"/>
  </si>
  <si>
    <t>亀倉神社の桜（樹木）</t>
    <rPh sb="0" eb="2">
      <t>カメクラ</t>
    </rPh>
    <rPh sb="2" eb="4">
      <t>ジンジャ</t>
    </rPh>
    <rPh sb="5" eb="6">
      <t>サクラ</t>
    </rPh>
    <phoneticPr fontId="3"/>
  </si>
  <si>
    <t>大字亀倉字本郷412</t>
    <rPh sb="0" eb="2">
      <t>オオアザ</t>
    </rPh>
    <rPh sb="2" eb="4">
      <t>カメクラ</t>
    </rPh>
    <rPh sb="4" eb="5">
      <t>アザ</t>
    </rPh>
    <rPh sb="5" eb="7">
      <t>ホンゴウ</t>
    </rPh>
    <phoneticPr fontId="3"/>
  </si>
  <si>
    <t>亀倉町（亀倉神社）</t>
    <phoneticPr fontId="3"/>
  </si>
  <si>
    <t>亀倉神社（亀倉町）</t>
    <rPh sb="0" eb="2">
      <t>カメクラ</t>
    </rPh>
    <rPh sb="2" eb="4">
      <t>ジンジャ</t>
    </rPh>
    <rPh sb="5" eb="8">
      <t>カメクラチョウ</t>
    </rPh>
    <phoneticPr fontId="3"/>
  </si>
  <si>
    <t>高顕寺の桜（樹木）</t>
    <rPh sb="0" eb="1">
      <t>タカ</t>
    </rPh>
    <rPh sb="1" eb="2">
      <t>ケン</t>
    </rPh>
    <rPh sb="2" eb="3">
      <t>テラ</t>
    </rPh>
    <rPh sb="4" eb="5">
      <t>サクラ</t>
    </rPh>
    <phoneticPr fontId="3"/>
  </si>
  <si>
    <t>大字仁礼字大狭873-ﾊ　876-ｲ</t>
    <rPh sb="0" eb="2">
      <t>オオアザ</t>
    </rPh>
    <rPh sb="2" eb="3">
      <t>ジン</t>
    </rPh>
    <rPh sb="3" eb="4">
      <t>レイ</t>
    </rPh>
    <rPh sb="4" eb="5">
      <t>アザ</t>
    </rPh>
    <rPh sb="5" eb="6">
      <t>ダイ</t>
    </rPh>
    <rPh sb="6" eb="7">
      <t>キョウ</t>
    </rPh>
    <phoneticPr fontId="3"/>
  </si>
  <si>
    <t>仁礼町（高顕寺）</t>
    <phoneticPr fontId="3"/>
  </si>
  <si>
    <t>大広院の桜（樹木）</t>
    <rPh sb="0" eb="1">
      <t>ダイ</t>
    </rPh>
    <rPh sb="4" eb="5">
      <t>サクラ</t>
    </rPh>
    <phoneticPr fontId="3"/>
  </si>
  <si>
    <t>大字八町2260-2</t>
    <rPh sb="0" eb="2">
      <t>オオアザ</t>
    </rPh>
    <rPh sb="2" eb="4">
      <t>ハッチョウ</t>
    </rPh>
    <phoneticPr fontId="3"/>
  </si>
  <si>
    <t>洞入観音堂のイチョウ（樹木）</t>
    <rPh sb="0" eb="1">
      <t>ドウ</t>
    </rPh>
    <rPh sb="1" eb="2">
      <t>ニュウ</t>
    </rPh>
    <rPh sb="2" eb="5">
      <t>カンノンドウ</t>
    </rPh>
    <phoneticPr fontId="3"/>
  </si>
  <si>
    <t>大字豊丘字洞入2638-1</t>
    <rPh sb="0" eb="2">
      <t>オオアザ</t>
    </rPh>
    <rPh sb="2" eb="4">
      <t>トヨオカ</t>
    </rPh>
    <rPh sb="4" eb="5">
      <t>アザ</t>
    </rPh>
    <rPh sb="5" eb="6">
      <t>ドウ</t>
    </rPh>
    <rPh sb="6" eb="7">
      <t>イ</t>
    </rPh>
    <phoneticPr fontId="3"/>
  </si>
  <si>
    <t>豊丘町（洞入観音堂）</t>
    <phoneticPr fontId="3"/>
  </si>
  <si>
    <t>豊丘の穴水（自然現象）</t>
    <phoneticPr fontId="3"/>
  </si>
  <si>
    <t>大字豊丘3321-22</t>
  </si>
  <si>
    <t>須坂市豊丘財産区</t>
  </si>
  <si>
    <t>西五味池のモミの木（樹木）</t>
    <phoneticPr fontId="3"/>
  </si>
  <si>
    <t>大字豊丘3321-1</t>
  </si>
  <si>
    <t>(4) 登録有形文化財（７件）</t>
    <phoneticPr fontId="3"/>
  </si>
  <si>
    <t>名称</t>
    <rPh sb="0" eb="2">
      <t>メイショウ</t>
    </rPh>
    <phoneticPr fontId="3"/>
  </si>
  <si>
    <t>登録有形
文化財</t>
    <rPh sb="0" eb="2">
      <t>トウロク</t>
    </rPh>
    <rPh sb="2" eb="4">
      <t>ユウケイ</t>
    </rPh>
    <rPh sb="5" eb="7">
      <t>ブンカ</t>
    </rPh>
    <rPh sb="7" eb="8">
      <t>ザイ</t>
    </rPh>
    <phoneticPr fontId="3"/>
  </si>
  <si>
    <t>旧越家住宅</t>
    <rPh sb="0" eb="1">
      <t>キュウ</t>
    </rPh>
    <rPh sb="1" eb="3">
      <t>コシケ</t>
    </rPh>
    <rPh sb="3" eb="5">
      <t>ジュウタク</t>
    </rPh>
    <phoneticPr fontId="3"/>
  </si>
  <si>
    <t>大字須坂435-2　外</t>
    <rPh sb="0" eb="2">
      <t>オオアザ</t>
    </rPh>
    <rPh sb="2" eb="4">
      <t>スザカ</t>
    </rPh>
    <rPh sb="10" eb="11">
      <t>ホカ</t>
    </rPh>
    <phoneticPr fontId="3"/>
  </si>
  <si>
    <t>春木町</t>
    <rPh sb="0" eb="3">
      <t>ハルキマチ</t>
    </rPh>
    <phoneticPr fontId="1"/>
  </si>
  <si>
    <t>ふれあい館しらふじ（旧丸田医院）</t>
    <rPh sb="4" eb="5">
      <t>カン</t>
    </rPh>
    <rPh sb="10" eb="11">
      <t>キュウ</t>
    </rPh>
    <rPh sb="11" eb="13">
      <t>マルタ</t>
    </rPh>
    <rPh sb="13" eb="15">
      <t>イイン</t>
    </rPh>
    <phoneticPr fontId="3"/>
  </si>
  <si>
    <t>大字須坂32-1</t>
    <rPh sb="0" eb="2">
      <t>オオアザ</t>
    </rPh>
    <rPh sb="2" eb="4">
      <t>スザカ</t>
    </rPh>
    <phoneticPr fontId="3"/>
  </si>
  <si>
    <t>本上町</t>
    <rPh sb="0" eb="1">
      <t>ホン</t>
    </rPh>
    <rPh sb="1" eb="3">
      <t>カンマチ</t>
    </rPh>
    <phoneticPr fontId="1"/>
  </si>
  <si>
    <t>ふれあい館まゆぐら（旧田尻製糸）</t>
    <rPh sb="4" eb="5">
      <t>カン</t>
    </rPh>
    <rPh sb="10" eb="11">
      <t>キュウ</t>
    </rPh>
    <rPh sb="11" eb="13">
      <t>タジリ</t>
    </rPh>
    <rPh sb="13" eb="15">
      <t>セイシ</t>
    </rPh>
    <phoneticPr fontId="3"/>
  </si>
  <si>
    <t>大字須坂387-2</t>
    <rPh sb="0" eb="2">
      <t>オオアザ</t>
    </rPh>
    <rPh sb="2" eb="4">
      <t>スザカ</t>
    </rPh>
    <phoneticPr fontId="3"/>
  </si>
  <si>
    <t>東横町</t>
    <rPh sb="0" eb="1">
      <t>ヒガシ</t>
    </rPh>
    <rPh sb="1" eb="3">
      <t>ヨコマチ</t>
    </rPh>
    <phoneticPr fontId="1"/>
  </si>
  <si>
    <t>田中本家博物館</t>
    <rPh sb="0" eb="2">
      <t>タナカ</t>
    </rPh>
    <rPh sb="2" eb="4">
      <t>ホンケ</t>
    </rPh>
    <rPh sb="4" eb="7">
      <t>ハクブツカン</t>
    </rPh>
    <phoneticPr fontId="3"/>
  </si>
  <si>
    <t>大字小山476　外</t>
    <rPh sb="0" eb="2">
      <t>オオアザ</t>
    </rPh>
    <rPh sb="2" eb="4">
      <t>コヤマ</t>
    </rPh>
    <rPh sb="8" eb="9">
      <t>ホカ</t>
    </rPh>
    <phoneticPr fontId="3"/>
  </si>
  <si>
    <t>穀町</t>
    <rPh sb="0" eb="1">
      <t>コク</t>
    </rPh>
    <rPh sb="1" eb="2">
      <t>マチ</t>
    </rPh>
    <phoneticPr fontId="1"/>
  </si>
  <si>
    <t>（公財）田中本家博物館</t>
    <rPh sb="1" eb="2">
      <t>コウ</t>
    </rPh>
    <rPh sb="2" eb="3">
      <t>ザイ</t>
    </rPh>
    <rPh sb="4" eb="6">
      <t>タナカ</t>
    </rPh>
    <rPh sb="6" eb="8">
      <t>ホンケ</t>
    </rPh>
    <rPh sb="8" eb="11">
      <t>ハクブツカン</t>
    </rPh>
    <phoneticPr fontId="3"/>
  </si>
  <si>
    <t>塩屋醸造</t>
    <rPh sb="0" eb="1">
      <t>シオ</t>
    </rPh>
    <rPh sb="1" eb="2">
      <t>ヤ</t>
    </rPh>
    <rPh sb="2" eb="4">
      <t>ジョウゾウ</t>
    </rPh>
    <phoneticPr fontId="3"/>
  </si>
  <si>
    <t>大字須坂537</t>
    <rPh sb="0" eb="2">
      <t>オオアザ</t>
    </rPh>
    <rPh sb="2" eb="4">
      <t>スザカ</t>
    </rPh>
    <phoneticPr fontId="3"/>
  </si>
  <si>
    <t>新町</t>
    <rPh sb="0" eb="2">
      <t>シンマチ</t>
    </rPh>
    <phoneticPr fontId="1"/>
  </si>
  <si>
    <t xml:space="preserve">上原家 </t>
    <phoneticPr fontId="3"/>
  </si>
  <si>
    <t>須高農業協同組合井上支所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rPh sb="8" eb="10">
      <t>イノウエ</t>
    </rPh>
    <rPh sb="10" eb="12">
      <t>シショ</t>
    </rPh>
    <phoneticPr fontId="3"/>
  </si>
  <si>
    <t>大字井上幸高447－2</t>
    <rPh sb="0" eb="2">
      <t>オオアザ</t>
    </rPh>
    <rPh sb="2" eb="4">
      <t>イノウエ</t>
    </rPh>
    <rPh sb="4" eb="5">
      <t>ユキ</t>
    </rPh>
    <rPh sb="5" eb="6">
      <t>タカ</t>
    </rPh>
    <phoneticPr fontId="3"/>
  </si>
  <si>
    <t>幸高町</t>
    <rPh sb="0" eb="1">
      <t>ユキ</t>
    </rPh>
    <rPh sb="1" eb="2">
      <t>タカ</t>
    </rPh>
    <rPh sb="2" eb="3">
      <t>マチ</t>
    </rPh>
    <phoneticPr fontId="3"/>
  </si>
  <si>
    <t>須高農業協同組合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phoneticPr fontId="3"/>
  </si>
  <si>
    <t>中野家住宅</t>
    <rPh sb="0" eb="3">
      <t>ナカノケ</t>
    </rPh>
    <rPh sb="3" eb="5">
      <t>ジュウタク</t>
    </rPh>
    <phoneticPr fontId="3"/>
  </si>
  <si>
    <t>大字須坂420</t>
    <rPh sb="0" eb="2">
      <t>オオアザ</t>
    </rPh>
    <rPh sb="2" eb="4">
      <t>スザカ</t>
    </rPh>
    <phoneticPr fontId="3"/>
  </si>
  <si>
    <t>中町</t>
    <rPh sb="0" eb="1">
      <t>ナカ</t>
    </rPh>
    <rPh sb="1" eb="2">
      <t>マチ</t>
    </rPh>
    <phoneticPr fontId="3"/>
  </si>
  <si>
    <t>中野家</t>
    <rPh sb="0" eb="2">
      <t>ナカノ</t>
    </rPh>
    <rPh sb="2" eb="3">
      <t>ケ</t>
    </rPh>
    <phoneticPr fontId="3"/>
  </si>
  <si>
    <t>（資料）文化スポーツ課</t>
    <rPh sb="1" eb="3">
      <t>シリョウ</t>
    </rPh>
    <rPh sb="4" eb="6">
      <t>ブンカ</t>
    </rPh>
    <phoneticPr fontId="3"/>
  </si>
  <si>
    <t>【９】教育・文化・健康・労働</t>
    <rPh sb="3" eb="5">
      <t>キョウイク</t>
    </rPh>
    <rPh sb="6" eb="8">
      <t>ブンカ</t>
    </rPh>
    <rPh sb="9" eb="11">
      <t>ケンコウ</t>
    </rPh>
    <rPh sb="12" eb="14">
      <t>ロウドウ</t>
    </rPh>
    <phoneticPr fontId="21"/>
  </si>
  <si>
    <t>番号</t>
    <rPh sb="0" eb="2">
      <t>バンゴウ</t>
    </rPh>
    <phoneticPr fontId="3"/>
  </si>
  <si>
    <t>統　　　計　　　表</t>
    <rPh sb="0" eb="1">
      <t>オサム</t>
    </rPh>
    <rPh sb="4" eb="5">
      <t>ケイ</t>
    </rPh>
    <rPh sb="8" eb="9">
      <t>ヒョウ</t>
    </rPh>
    <phoneticPr fontId="3"/>
  </si>
  <si>
    <t>１</t>
    <phoneticPr fontId="3"/>
  </si>
  <si>
    <t>学校総覧</t>
    <rPh sb="0" eb="2">
      <t>ガッコウ</t>
    </rPh>
    <rPh sb="2" eb="4">
      <t>ソウラン</t>
    </rPh>
    <phoneticPr fontId="3"/>
  </si>
  <si>
    <t>２</t>
    <phoneticPr fontId="3"/>
  </si>
  <si>
    <t>市立小・中・特別支援学校施設の概要</t>
    <phoneticPr fontId="3"/>
  </si>
  <si>
    <t>３</t>
  </si>
  <si>
    <t>幼稚園学級数・幼児数</t>
    <rPh sb="0" eb="3">
      <t>ヨウチエン</t>
    </rPh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</si>
  <si>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４</t>
  </si>
  <si>
    <t>幼保連携型認定こども園学級数・幼児数・教職員数</t>
    <phoneticPr fontId="3"/>
  </si>
  <si>
    <t>５</t>
  </si>
  <si>
    <t>小学校児童数</t>
    <phoneticPr fontId="3"/>
  </si>
  <si>
    <t>６</t>
  </si>
  <si>
    <t>小学校学級数</t>
    <phoneticPr fontId="3"/>
  </si>
  <si>
    <t>７</t>
  </si>
  <si>
    <t>小学校教職員数</t>
    <phoneticPr fontId="3"/>
  </si>
  <si>
    <t>８</t>
    <phoneticPr fontId="3"/>
  </si>
  <si>
    <t>中学校生徒数</t>
    <phoneticPr fontId="3"/>
  </si>
  <si>
    <t>９</t>
  </si>
  <si>
    <t>中学校学級数</t>
    <phoneticPr fontId="3"/>
  </si>
  <si>
    <t>１０</t>
  </si>
  <si>
    <t>中学校教職員数</t>
    <phoneticPr fontId="3"/>
  </si>
  <si>
    <t>１１</t>
  </si>
  <si>
    <t>特別支援学校児童・生徒数</t>
    <rPh sb="0" eb="2">
      <t>トクベツ</t>
    </rPh>
    <rPh sb="2" eb="4">
      <t>シエン</t>
    </rPh>
    <rPh sb="4" eb="6">
      <t>ガッコウ</t>
    </rPh>
    <rPh sb="6" eb="8">
      <t>ジドウ</t>
    </rPh>
    <rPh sb="9" eb="12">
      <t>セイトスウ</t>
    </rPh>
    <phoneticPr fontId="3"/>
  </si>
  <si>
    <t>１２</t>
  </si>
  <si>
    <t>特別支援学校学級数・教職員数</t>
    <phoneticPr fontId="3"/>
  </si>
  <si>
    <t>１３</t>
  </si>
  <si>
    <t>卒業後の状況（中学校）</t>
    <rPh sb="0" eb="3">
      <t>ソツギョウゴ</t>
    </rPh>
    <rPh sb="4" eb="6">
      <t>ジョウキョウ</t>
    </rPh>
    <rPh sb="7" eb="10">
      <t>チュウガッコウ</t>
    </rPh>
    <phoneticPr fontId="3"/>
  </si>
  <si>
    <t>図書館の概要</t>
    <rPh sb="0" eb="3">
      <t>トショカン</t>
    </rPh>
    <rPh sb="4" eb="6">
      <t>ガイヨウ</t>
    </rPh>
    <phoneticPr fontId="3"/>
  </si>
  <si>
    <t>（１）</t>
    <phoneticPr fontId="3"/>
  </si>
  <si>
    <t>蔵書</t>
    <rPh sb="0" eb="2">
      <t>ゾウショ</t>
    </rPh>
    <phoneticPr fontId="3"/>
  </si>
  <si>
    <t>（２）</t>
    <phoneticPr fontId="3"/>
  </si>
  <si>
    <t>図書貸出状況</t>
    <phoneticPr fontId="3"/>
  </si>
  <si>
    <t>（３）</t>
    <phoneticPr fontId="3"/>
  </si>
  <si>
    <t>年度別各種統計一覧表</t>
    <rPh sb="0" eb="2">
      <t>ネンド</t>
    </rPh>
    <rPh sb="2" eb="3">
      <t>ベツ</t>
    </rPh>
    <rPh sb="3" eb="5">
      <t>カクシュ</t>
    </rPh>
    <rPh sb="5" eb="7">
      <t>トウケイ</t>
    </rPh>
    <rPh sb="7" eb="9">
      <t>イチラン</t>
    </rPh>
    <rPh sb="9" eb="10">
      <t>ヒョウ</t>
    </rPh>
    <phoneticPr fontId="3"/>
  </si>
  <si>
    <t>体育施設の利用状況</t>
    <phoneticPr fontId="3"/>
  </si>
  <si>
    <t>観光地利用者数</t>
    <rPh sb="0" eb="3">
      <t>カンコウチ</t>
    </rPh>
    <rPh sb="3" eb="6">
      <t>リヨウシャ</t>
    </rPh>
    <rPh sb="6" eb="7">
      <t>スウ</t>
    </rPh>
    <phoneticPr fontId="3"/>
  </si>
  <si>
    <t>ふれあい健康センター　湯っ蔵んど利用者数</t>
    <rPh sb="4" eb="6">
      <t>ケンコウ</t>
    </rPh>
    <rPh sb="11" eb="12">
      <t>ユ</t>
    </rPh>
    <rPh sb="13" eb="14">
      <t>クラ</t>
    </rPh>
    <rPh sb="16" eb="19">
      <t>リヨウシャ</t>
    </rPh>
    <rPh sb="19" eb="20">
      <t>スウ</t>
    </rPh>
    <phoneticPr fontId="3"/>
  </si>
  <si>
    <t>労働関係施設利用者数</t>
    <rPh sb="0" eb="2">
      <t>ロウドウ</t>
    </rPh>
    <rPh sb="2" eb="4">
      <t>カンケイ</t>
    </rPh>
    <rPh sb="4" eb="6">
      <t>シセツ</t>
    </rPh>
    <rPh sb="6" eb="9">
      <t>リヨウシャ</t>
    </rPh>
    <rPh sb="9" eb="10">
      <t>スウ</t>
    </rPh>
    <phoneticPr fontId="3"/>
  </si>
  <si>
    <t>文化施設等利用状況</t>
    <rPh sb="0" eb="2">
      <t>ブンカ</t>
    </rPh>
    <rPh sb="2" eb="4">
      <t>シセツ</t>
    </rPh>
    <rPh sb="4" eb="5">
      <t>トウ</t>
    </rPh>
    <rPh sb="5" eb="7">
      <t>リヨウ</t>
    </rPh>
    <rPh sb="7" eb="9">
      <t>ジョウキョウ</t>
    </rPh>
    <phoneticPr fontId="3"/>
  </si>
  <si>
    <t>文化財</t>
    <rPh sb="0" eb="3">
      <t>ブンカザイ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</si>
  <si>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</si>
  <si>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１６ （１）</t>
    <phoneticPr fontId="3"/>
  </si>
  <si>
    <t>１８</t>
    <phoneticPr fontId="3"/>
  </si>
  <si>
    <t>２０</t>
    <phoneticPr fontId="3"/>
  </si>
  <si>
    <t>須坂市の統計　2023年版(令和５年版)</t>
    <rPh sb="17" eb="19">
      <t>ネンバン</t>
    </rPh>
    <phoneticPr fontId="3"/>
  </si>
  <si>
    <t>須坂市の統計　2023年版(令和５年版)</t>
    <phoneticPr fontId="3"/>
  </si>
  <si>
    <t>１　学校総覧（2022年(令和４年)５月１日現在）</t>
    <phoneticPr fontId="3"/>
  </si>
  <si>
    <t>2(1)</t>
    <phoneticPr fontId="3"/>
  </si>
  <si>
    <t>（注）　園数には、分園を含みます。なお、（　）書きは、分園の園数です。</t>
  </si>
  <si>
    <t>(1) 蔵書（2023年(令和５年)３月31日現在）</t>
    <rPh sb="11" eb="12">
      <t>ネン</t>
    </rPh>
    <rPh sb="13" eb="15">
      <t>レイワ</t>
    </rPh>
    <phoneticPr fontId="3"/>
  </si>
  <si>
    <t>令和４年</t>
    <rPh sb="0" eb="2">
      <t>レイワ</t>
    </rPh>
    <rPh sb="3" eb="4">
      <t>ネン</t>
    </rPh>
    <phoneticPr fontId="3"/>
  </si>
  <si>
    <t>令和４</t>
    <rPh sb="0" eb="2">
      <t>レイワ</t>
    </rPh>
    <phoneticPr fontId="3"/>
  </si>
  <si>
    <t>20　文化財（2023年(令和５年)4月1日現在）</t>
    <rPh sb="11" eb="12">
      <t>ネン</t>
    </rPh>
    <rPh sb="13" eb="15">
      <t>レイワ</t>
    </rPh>
    <rPh sb="16" eb="17">
      <t>ネン</t>
    </rPh>
    <phoneticPr fontId="3"/>
  </si>
  <si>
    <t>２　市立小・中・特別支援学校施設の概要（2022年(令和４年)５月１日）</t>
    <rPh sb="8" eb="10">
      <t>トクベツ</t>
    </rPh>
    <rPh sb="10" eb="12">
      <t>シエン</t>
    </rPh>
    <rPh sb="24" eb="25">
      <t>ネン</t>
    </rPh>
    <rPh sb="26" eb="2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</si>
</sst>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_ "/>
    <numFmt numFmtId="177" formatCode="#,##0_);[Red]\(#,##0\)"/>
    <numFmt numFmtId="178" formatCode="* #,##0;*-#,##0;* &quot;-&quot;;@"/>
    <numFmt numFmtId="179" formatCode="0_);[Red]\(0\)"/>
    <numFmt numFmtId="180" formatCode="0.0"/>
    <numFmt numFmtId="181" formatCode="&quot;平成&quot;##&quot;年&quot;"/>
    <numFmt numFmtId="182" formatCode="#,##0.0"/>
    <numFmt numFmtId="183" formatCode="0.0;_ "/>
    <numFmt numFmtId="184" formatCode="0.00_ "/>
    <numFmt numFmtId="185" formatCode="General&quot;年&quot;"/>
    <numFmt numFmtId="186" formatCode="&quot;(&quot;@&quot;)&quot;"/>
    <numFmt numFmtId="187" formatCode="0.0_);[Red]\(0.0\)"/>
    <numFmt numFmtId="188" formatCode="&quot;(&quot;@&quot;)年&quot;"/>
    <numFmt numFmtId="189" formatCode="0;&quot;△ &quot;0"/>
    <numFmt numFmtId="190" formatCode="\(0.0%\)"/>
    <numFmt numFmtId="191" formatCode="0;&quot;△ &quot;0,000"/>
    <numFmt numFmtId="192" formatCode="[$-411]yyyy\(gge\)\.m\.d"/>
    <numFmt numFmtId="193" formatCode="[DBNum3][$-411]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8"/>
      <name val="ＭＳ Ｐ明朝"/>
      <family val="1"/>
      <charset val="128"/>
    </font>
    <font>
      <sz val="7.5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color indexed="48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color rgb="FFFF000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9">
    <xf numFmtId="0" fontId="0" fillId="0" borderId="0" xfId="0">
      <alignment vertical="center"/>
    </xf>
    <xf numFmtId="0" fontId="4" fillId="0" borderId="0" xfId="0" applyFont="1">
      <alignment vertical="center"/>
    </xf>
    <xf numFmtId="178" fontId="5" fillId="0" borderId="0" xfId="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8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38" fontId="0" fillId="0" borderId="0" xfId="3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2" applyFont="1" applyFill="1" applyAlignment="1" applyProtection="1">
      <alignment horizontal="right" vertical="center"/>
      <protection locked="0"/>
    </xf>
    <xf numFmtId="0" fontId="6" fillId="0" borderId="29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 wrapText="1"/>
      <protection locked="0"/>
    </xf>
    <xf numFmtId="0" fontId="6" fillId="0" borderId="31" xfId="0" applyFont="1" applyFill="1" applyBorder="1" applyAlignment="1" applyProtection="1">
      <alignment horizontal="right" vertical="center" wrapText="1"/>
      <protection locked="0"/>
    </xf>
    <xf numFmtId="178" fontId="6" fillId="0" borderId="30" xfId="0" applyNumberFormat="1" applyFont="1" applyFill="1" applyBorder="1" applyAlignment="1" applyProtection="1">
      <alignment horizontal="right" vertical="center"/>
      <protection locked="0"/>
    </xf>
    <xf numFmtId="178" fontId="6" fillId="0" borderId="31" xfId="0" applyNumberFormat="1" applyFont="1" applyFill="1" applyBorder="1" applyAlignment="1" applyProtection="1">
      <alignment horizontal="right" vertical="center"/>
      <protection locked="0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 applyProtection="1">
      <alignment horizontal="right" vertical="center"/>
      <protection locked="0"/>
    </xf>
    <xf numFmtId="178" fontId="6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0" fontId="6" fillId="0" borderId="0" xfId="0" applyNumberFormat="1" applyFont="1" applyFill="1" applyBorder="1">
      <alignment vertical="center"/>
    </xf>
    <xf numFmtId="40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179" fontId="6" fillId="0" borderId="8" xfId="0" applyNumberFormat="1" applyFont="1" applyFill="1" applyBorder="1" applyAlignment="1">
      <alignment horizontal="right" vertical="center" wrapText="1"/>
    </xf>
    <xf numFmtId="179" fontId="6" fillId="0" borderId="17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Alignment="1">
      <alignment wrapText="1"/>
    </xf>
    <xf numFmtId="0" fontId="6" fillId="0" borderId="37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  <xf numFmtId="3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right" vertical="center"/>
      <protection locked="0"/>
    </xf>
    <xf numFmtId="3" fontId="6" fillId="0" borderId="37" xfId="0" applyNumberFormat="1" applyFont="1" applyFill="1" applyBorder="1" applyAlignment="1" applyProtection="1">
      <alignment horizontal="right" vertical="center"/>
      <protection locked="0"/>
    </xf>
    <xf numFmtId="3" fontId="6" fillId="0" borderId="38" xfId="0" applyNumberFormat="1" applyFont="1" applyFill="1" applyBorder="1" applyAlignment="1" applyProtection="1">
      <alignment horizontal="right" vertical="center"/>
      <protection locked="0"/>
    </xf>
    <xf numFmtId="0" fontId="6" fillId="0" borderId="38" xfId="0" applyFont="1" applyFill="1" applyBorder="1" applyAlignment="1" applyProtection="1">
      <alignment horizontal="right" vertical="center"/>
      <protection locked="0"/>
    </xf>
    <xf numFmtId="0" fontId="6" fillId="0" borderId="39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right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2" applyFont="1" applyFill="1" applyBorder="1" applyAlignment="1" applyProtection="1">
      <alignment horizontal="right" vertical="top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6" fillId="0" borderId="40" xfId="0" applyFont="1" applyFill="1" applyBorder="1" applyAlignment="1">
      <alignment horizontal="right" vertical="center" wrapText="1"/>
    </xf>
    <xf numFmtId="0" fontId="6" fillId="0" borderId="38" xfId="0" applyFont="1" applyFill="1" applyBorder="1" applyAlignment="1" applyProtection="1">
      <alignment horizontal="right" vertical="center" wrapText="1"/>
      <protection locked="0"/>
    </xf>
    <xf numFmtId="0" fontId="6" fillId="0" borderId="39" xfId="0" applyFont="1" applyFill="1" applyBorder="1" applyAlignment="1" applyProtection="1">
      <alignment horizontal="right" vertical="center" wrapText="1"/>
      <protection locked="0"/>
    </xf>
    <xf numFmtId="178" fontId="6" fillId="0" borderId="38" xfId="0" applyNumberFormat="1" applyFont="1" applyFill="1" applyBorder="1" applyAlignment="1" applyProtection="1">
      <alignment horizontal="right" vertical="center"/>
      <protection locked="0"/>
    </xf>
    <xf numFmtId="178" fontId="6" fillId="0" borderId="39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right" vertical="center"/>
    </xf>
    <xf numFmtId="0" fontId="12" fillId="0" borderId="0" xfId="2" applyFill="1">
      <alignment vertical="center"/>
    </xf>
    <xf numFmtId="0" fontId="12" fillId="0" borderId="0" xfId="2">
      <alignment vertical="center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6" fillId="0" borderId="25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 applyProtection="1">
      <alignment horizontal="right" vertical="center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1" xfId="0" applyFont="1" applyFill="1" applyBorder="1" applyAlignment="1">
      <alignment horizontal="right" vertical="center" shrinkToFit="1"/>
    </xf>
    <xf numFmtId="0" fontId="11" fillId="0" borderId="12" xfId="0" applyNumberFormat="1" applyFont="1" applyFill="1" applyBorder="1" applyAlignment="1">
      <alignment horizontal="right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right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right" vertical="center" shrinkToFit="1"/>
    </xf>
    <xf numFmtId="180" fontId="11" fillId="0" borderId="18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right" vertical="center"/>
    </xf>
    <xf numFmtId="0" fontId="7" fillId="0" borderId="19" xfId="0" applyNumberFormat="1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right" vertical="top"/>
    </xf>
    <xf numFmtId="0" fontId="10" fillId="0" borderId="24" xfId="0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horizontal="right" vertical="top" wrapText="1"/>
    </xf>
    <xf numFmtId="0" fontId="7" fillId="0" borderId="54" xfId="0" applyFont="1" applyFill="1" applyBorder="1" applyAlignment="1">
      <alignment horizontal="center" wrapText="1"/>
    </xf>
    <xf numFmtId="0" fontId="7" fillId="0" borderId="5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0" fontId="10" fillId="0" borderId="42" xfId="0" applyFont="1" applyFill="1" applyBorder="1" applyAlignment="1">
      <alignment horizontal="right" vertical="top" wrapText="1"/>
    </xf>
    <xf numFmtId="0" fontId="10" fillId="0" borderId="23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7" fillId="0" borderId="59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/>
    </xf>
    <xf numFmtId="181" fontId="7" fillId="0" borderId="9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5" xfId="0" applyNumberFormat="1" applyFont="1" applyFill="1" applyBorder="1" applyAlignment="1" applyProtection="1">
      <alignment horizontal="right" vertical="center"/>
      <protection locked="0"/>
    </xf>
    <xf numFmtId="0" fontId="6" fillId="0" borderId="42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6" fillId="0" borderId="9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180" fontId="11" fillId="0" borderId="12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right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9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>
      <alignment vertical="center"/>
    </xf>
    <xf numFmtId="0" fontId="6" fillId="0" borderId="25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>
      <alignment vertical="center"/>
    </xf>
    <xf numFmtId="0" fontId="11" fillId="0" borderId="24" xfId="0" applyFont="1" applyFill="1" applyBorder="1" applyAlignment="1" applyProtection="1">
      <alignment horizontal="right" vertical="center" shrinkToFit="1"/>
      <protection locked="0"/>
    </xf>
    <xf numFmtId="0" fontId="11" fillId="0" borderId="42" xfId="0" applyFont="1" applyFill="1" applyBorder="1" applyAlignment="1" applyProtection="1">
      <alignment horizontal="right" vertical="center" shrinkToFit="1"/>
      <protection locked="0"/>
    </xf>
    <xf numFmtId="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60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right" vertical="center" shrinkToFit="1"/>
      <protection locked="0"/>
    </xf>
    <xf numFmtId="0" fontId="11" fillId="0" borderId="11" xfId="0" applyFont="1" applyFill="1" applyBorder="1" applyAlignment="1" applyProtection="1">
      <alignment horizontal="right" vertical="center" shrinkToFit="1"/>
      <protection locked="0"/>
    </xf>
    <xf numFmtId="0" fontId="11" fillId="0" borderId="18" xfId="0" applyFont="1" applyFill="1" applyBorder="1" applyAlignment="1" applyProtection="1">
      <alignment horizontal="right" vertical="center" shrinkToFit="1"/>
      <protection locked="0"/>
    </xf>
    <xf numFmtId="0" fontId="11" fillId="0" borderId="20" xfId="0" applyFont="1" applyFill="1" applyBorder="1" applyAlignment="1" applyProtection="1">
      <alignment horizontal="right" vertical="center" shrinkToFit="1"/>
      <protection locked="0"/>
    </xf>
    <xf numFmtId="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77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 wrapText="1"/>
      <protection locked="0"/>
    </xf>
    <xf numFmtId="178" fontId="6" fillId="0" borderId="2" xfId="0" applyNumberFormat="1" applyFont="1" applyFill="1" applyBorder="1" applyAlignment="1" applyProtection="1">
      <alignment horizontal="right" vertical="center"/>
      <protection locked="0"/>
    </xf>
    <xf numFmtId="178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0" fontId="6" fillId="0" borderId="8" xfId="0" applyFont="1" applyFill="1" applyBorder="1" applyProtection="1">
      <alignment vertical="center"/>
      <protection locked="0"/>
    </xf>
    <xf numFmtId="40" fontId="6" fillId="0" borderId="8" xfId="0" applyNumberFormat="1" applyFont="1" applyFill="1" applyBorder="1">
      <alignment vertical="center"/>
    </xf>
    <xf numFmtId="40" fontId="6" fillId="0" borderId="9" xfId="0" applyNumberFormat="1" applyFont="1" applyFill="1" applyBorder="1">
      <alignment vertical="center"/>
    </xf>
    <xf numFmtId="0" fontId="6" fillId="0" borderId="10" xfId="0" applyFont="1" applyFill="1" applyBorder="1" applyProtection="1">
      <alignment vertical="center"/>
      <protection locked="0"/>
    </xf>
    <xf numFmtId="40" fontId="6" fillId="0" borderId="11" xfId="0" applyNumberFormat="1" applyFont="1" applyFill="1" applyBorder="1">
      <alignment vertical="center"/>
    </xf>
    <xf numFmtId="40" fontId="6" fillId="0" borderId="12" xfId="0" applyNumberFormat="1" applyFont="1" applyFill="1" applyBorder="1">
      <alignment vertical="center"/>
    </xf>
    <xf numFmtId="0" fontId="6" fillId="0" borderId="4" xfId="0" applyFont="1" applyFill="1" applyBorder="1" applyProtection="1">
      <alignment vertical="center"/>
      <protection locked="0"/>
    </xf>
    <xf numFmtId="40" fontId="6" fillId="0" borderId="2" xfId="0" applyNumberFormat="1" applyFont="1" applyFill="1" applyBorder="1">
      <alignment vertical="center"/>
    </xf>
    <xf numFmtId="40" fontId="6" fillId="0" borderId="3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right" vertical="center" wrapText="1"/>
    </xf>
    <xf numFmtId="0" fontId="6" fillId="0" borderId="42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 applyProtection="1">
      <alignment horizontal="right" vertical="center" wrapText="1"/>
      <protection locked="0"/>
    </xf>
    <xf numFmtId="178" fontId="6" fillId="0" borderId="25" xfId="0" applyNumberFormat="1" applyFont="1" applyFill="1" applyBorder="1" applyAlignment="1" applyProtection="1">
      <alignment horizontal="right" vertical="center"/>
      <protection locked="0"/>
    </xf>
    <xf numFmtId="178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21" xfId="0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1" fillId="0" borderId="25" xfId="0" applyFont="1" applyFill="1" applyBorder="1" applyAlignment="1" applyProtection="1">
      <alignment horizontal="right" vertical="center" shrinkToFit="1"/>
      <protection locked="0"/>
    </xf>
    <xf numFmtId="0" fontId="11" fillId="0" borderId="60" xfId="0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0" fillId="0" borderId="35" xfId="0" applyFill="1" applyBorder="1">
      <alignment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 textRotation="255"/>
    </xf>
    <xf numFmtId="3" fontId="6" fillId="0" borderId="54" xfId="0" applyNumberFormat="1" applyFont="1" applyFill="1" applyBorder="1" applyAlignment="1" applyProtection="1">
      <alignment horizontal="right" vertical="center"/>
      <protection locked="0"/>
    </xf>
    <xf numFmtId="182" fontId="6" fillId="0" borderId="67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3" fontId="6" fillId="0" borderId="32" xfId="0" applyNumberFormat="1" applyFont="1" applyFill="1" applyBorder="1" applyAlignment="1" applyProtection="1">
      <alignment horizontal="right" vertical="center"/>
      <protection locked="0"/>
    </xf>
    <xf numFmtId="182" fontId="6" fillId="0" borderId="31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left" vertical="center" textRotation="255"/>
    </xf>
    <xf numFmtId="0" fontId="7" fillId="0" borderId="18" xfId="0" applyFont="1" applyFill="1" applyBorder="1" applyAlignment="1">
      <alignment horizontal="left" vertical="center"/>
    </xf>
    <xf numFmtId="3" fontId="6" fillId="0" borderId="20" xfId="0" applyNumberFormat="1" applyFont="1" applyFill="1" applyBorder="1" applyAlignment="1" applyProtection="1">
      <alignment horizontal="right" vertical="center"/>
      <protection locked="0"/>
    </xf>
    <xf numFmtId="182" fontId="6" fillId="0" borderId="1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textRotation="255"/>
    </xf>
    <xf numFmtId="0" fontId="7" fillId="0" borderId="16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182" fontId="6" fillId="0" borderId="3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right" vertical="center" wrapText="1"/>
    </xf>
    <xf numFmtId="0" fontId="7" fillId="0" borderId="68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6" fillId="0" borderId="20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>
      <alignment horizontal="left" vertical="center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0" fontId="0" fillId="0" borderId="70" xfId="0" applyFill="1" applyBorder="1" applyAlignment="1">
      <alignment horizontal="left" vertical="center"/>
    </xf>
    <xf numFmtId="3" fontId="6" fillId="0" borderId="40" xfId="0" applyNumberFormat="1" applyFont="1" applyFill="1" applyBorder="1" applyAlignment="1" applyProtection="1">
      <alignment horizontal="right" vertical="center"/>
      <protection locked="0"/>
    </xf>
    <xf numFmtId="182" fontId="6" fillId="0" borderId="39" xfId="0" applyNumberFormat="1" applyFont="1" applyFill="1" applyBorder="1" applyAlignment="1">
      <alignment horizontal="right" vertical="center"/>
    </xf>
    <xf numFmtId="0" fontId="0" fillId="0" borderId="50" xfId="0" applyFill="1" applyBorder="1">
      <alignment vertical="center"/>
    </xf>
    <xf numFmtId="0" fontId="7" fillId="0" borderId="71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3" fontId="6" fillId="0" borderId="63" xfId="0" applyNumberFormat="1" applyFont="1" applyFill="1" applyBorder="1" applyAlignment="1" applyProtection="1">
      <alignment horizontal="right" vertical="center"/>
      <protection locked="0"/>
    </xf>
    <xf numFmtId="182" fontId="6" fillId="0" borderId="6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4" fillId="0" borderId="0" xfId="5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0" fillId="0" borderId="0" xfId="0" applyNumberFormat="1" applyFill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right" vertical="center"/>
    </xf>
    <xf numFmtId="2" fontId="6" fillId="0" borderId="9" xfId="0" applyNumberFormat="1" applyFont="1" applyFill="1" applyBorder="1" applyAlignment="1">
      <alignment horizontal="right" vertical="center"/>
    </xf>
    <xf numFmtId="2" fontId="6" fillId="0" borderId="11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right" vertical="center"/>
      <protection locked="0"/>
    </xf>
    <xf numFmtId="2" fontId="6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184" fontId="0" fillId="0" borderId="0" xfId="0" applyNumberFormat="1">
      <alignment vertical="center"/>
    </xf>
    <xf numFmtId="0" fontId="8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8" fillId="0" borderId="0" xfId="0" applyFont="1" applyAlignment="1">
      <alignment shrinkToFi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shrinkToFit="1"/>
    </xf>
    <xf numFmtId="0" fontId="4" fillId="0" borderId="0" xfId="0" applyFont="1" applyAlignment="1"/>
    <xf numFmtId="185" fontId="7" fillId="0" borderId="54" xfId="0" applyNumberFormat="1" applyFont="1" applyFill="1" applyBorder="1" applyAlignment="1">
      <alignment horizontal="center" shrinkToFit="1"/>
    </xf>
    <xf numFmtId="185" fontId="7" fillId="0" borderId="55" xfId="0" applyNumberFormat="1" applyFont="1" applyFill="1" applyBorder="1" applyAlignment="1">
      <alignment horizontal="center" shrinkToFit="1"/>
    </xf>
    <xf numFmtId="185" fontId="7" fillId="0" borderId="67" xfId="0" applyNumberFormat="1" applyFont="1" applyFill="1" applyBorder="1" applyAlignment="1">
      <alignment horizontal="center" shrinkToFit="1"/>
    </xf>
    <xf numFmtId="0" fontId="4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186" fontId="7" fillId="0" borderId="42" xfId="0" applyNumberFormat="1" applyFont="1" applyFill="1" applyBorder="1" applyAlignment="1">
      <alignment horizontal="center" vertical="top" shrinkToFit="1"/>
    </xf>
    <xf numFmtId="186" fontId="7" fillId="0" borderId="25" xfId="0" applyNumberFormat="1" applyFont="1" applyFill="1" applyBorder="1" applyAlignment="1">
      <alignment horizontal="center" vertical="top" shrinkToFit="1"/>
    </xf>
    <xf numFmtId="186" fontId="7" fillId="0" borderId="26" xfId="0" applyNumberFormat="1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right" vertical="center" shrinkToFit="1"/>
    </xf>
    <xf numFmtId="3" fontId="6" fillId="0" borderId="8" xfId="0" applyNumberFormat="1" applyFont="1" applyFill="1" applyBorder="1" applyAlignment="1">
      <alignment horizontal="right" vertical="center" shrinkToFit="1"/>
    </xf>
    <xf numFmtId="3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right" vertical="center" shrinkToFit="1"/>
    </xf>
    <xf numFmtId="3" fontId="6" fillId="0" borderId="11" xfId="0" applyNumberFormat="1" applyFont="1" applyFill="1" applyBorder="1" applyAlignment="1">
      <alignment horizontal="right" vertical="center" shrinkToFit="1"/>
    </xf>
    <xf numFmtId="3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1" xfId="0" applyFont="1" applyFill="1" applyBorder="1" applyAlignment="1">
      <alignment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6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Fill="1" applyAlignment="1">
      <alignment vertical="center" shrinkToFit="1"/>
    </xf>
    <xf numFmtId="3" fontId="4" fillId="0" borderId="0" xfId="0" applyNumberFormat="1" applyFont="1" applyFill="1" applyAlignment="1">
      <alignment vertical="center" shrinkToFit="1"/>
    </xf>
    <xf numFmtId="38" fontId="8" fillId="0" borderId="0" xfId="5" applyFont="1" applyFill="1" applyAlignment="1"/>
    <xf numFmtId="38" fontId="8" fillId="0" borderId="0" xfId="5" applyFont="1" applyAlignment="1"/>
    <xf numFmtId="38" fontId="0" fillId="0" borderId="0" xfId="5" applyFont="1" applyAlignment="1"/>
    <xf numFmtId="38" fontId="4" fillId="0" borderId="0" xfId="5" applyFont="1" applyFill="1" applyBorder="1" applyAlignment="1"/>
    <xf numFmtId="38" fontId="0" fillId="0" borderId="0" xfId="5" applyFont="1">
      <alignment vertical="center"/>
    </xf>
    <xf numFmtId="38" fontId="6" fillId="0" borderId="7" xfId="5" applyFont="1" applyFill="1" applyBorder="1" applyAlignment="1">
      <alignment horizontal="right" vertical="center"/>
    </xf>
    <xf numFmtId="38" fontId="6" fillId="0" borderId="8" xfId="5" applyFont="1" applyFill="1" applyBorder="1" applyAlignment="1">
      <alignment horizontal="right" vertical="center"/>
    </xf>
    <xf numFmtId="38" fontId="6" fillId="0" borderId="9" xfId="5" applyFont="1" applyFill="1" applyBorder="1" applyAlignment="1">
      <alignment horizontal="right" vertical="center"/>
    </xf>
    <xf numFmtId="38" fontId="13" fillId="0" borderId="0" xfId="5" applyFont="1">
      <alignment vertical="center"/>
    </xf>
    <xf numFmtId="38" fontId="6" fillId="0" borderId="10" xfId="5" applyFont="1" applyFill="1" applyBorder="1" applyAlignment="1">
      <alignment horizontal="right" vertical="center"/>
    </xf>
    <xf numFmtId="38" fontId="6" fillId="0" borderId="11" xfId="5" applyFont="1" applyFill="1" applyBorder="1" applyAlignment="1">
      <alignment horizontal="right" vertical="center"/>
    </xf>
    <xf numFmtId="38" fontId="6" fillId="0" borderId="12" xfId="5" applyFont="1" applyFill="1" applyBorder="1" applyAlignment="1">
      <alignment horizontal="right" vertical="center"/>
    </xf>
    <xf numFmtId="38" fontId="6" fillId="0" borderId="10" xfId="5" applyFont="1" applyFill="1" applyBorder="1" applyAlignment="1">
      <alignment vertical="center"/>
    </xf>
    <xf numFmtId="38" fontId="6" fillId="0" borderId="11" xfId="5" applyFont="1" applyFill="1" applyBorder="1" applyAlignment="1">
      <alignment vertical="center"/>
    </xf>
    <xf numFmtId="38" fontId="6" fillId="0" borderId="12" xfId="5" applyFont="1" applyFill="1" applyBorder="1" applyAlignment="1">
      <alignment vertical="center"/>
    </xf>
    <xf numFmtId="38" fontId="0" fillId="0" borderId="0" xfId="5" applyFont="1" applyFill="1">
      <alignment vertical="center"/>
    </xf>
    <xf numFmtId="38" fontId="6" fillId="0" borderId="4" xfId="5" applyFont="1" applyFill="1" applyBorder="1" applyAlignment="1" applyProtection="1">
      <alignment horizontal="right" vertical="center"/>
      <protection locked="0"/>
    </xf>
    <xf numFmtId="38" fontId="6" fillId="0" borderId="2" xfId="5" applyFont="1" applyFill="1" applyBorder="1" applyAlignment="1" applyProtection="1">
      <alignment horizontal="right" vertical="center"/>
      <protection locked="0"/>
    </xf>
    <xf numFmtId="38" fontId="6" fillId="0" borderId="3" xfId="5" applyFont="1" applyFill="1" applyBorder="1" applyAlignment="1" applyProtection="1">
      <alignment horizontal="right" vertical="center"/>
      <protection locked="0"/>
    </xf>
    <xf numFmtId="38" fontId="4" fillId="0" borderId="0" xfId="5" applyFont="1">
      <alignment vertical="center"/>
    </xf>
    <xf numFmtId="38" fontId="4" fillId="0" borderId="0" xfId="5" applyFont="1" applyFill="1">
      <alignment vertical="center"/>
    </xf>
    <xf numFmtId="38" fontId="4" fillId="0" borderId="0" xfId="5" applyFont="1" applyFill="1" applyAlignment="1" applyProtection="1">
      <alignment horizontal="right" vertical="center"/>
      <protection locked="0"/>
    </xf>
    <xf numFmtId="38" fontId="0" fillId="0" borderId="0" xfId="5" applyFont="1" applyFill="1" applyAlignment="1">
      <alignment shrinkToFit="1"/>
    </xf>
    <xf numFmtId="187" fontId="7" fillId="0" borderId="56" xfId="5" applyNumberFormat="1" applyFont="1" applyFill="1" applyBorder="1" applyAlignment="1">
      <alignment horizontal="center" wrapText="1" shrinkToFit="1"/>
    </xf>
    <xf numFmtId="38" fontId="0" fillId="0" borderId="0" xfId="5" applyFont="1" applyFill="1" applyAlignment="1">
      <alignment vertical="center" shrinkToFit="1"/>
    </xf>
    <xf numFmtId="38" fontId="20" fillId="0" borderId="0" xfId="5" applyFont="1" applyFill="1" applyAlignment="1">
      <alignment vertical="center"/>
    </xf>
    <xf numFmtId="187" fontId="7" fillId="0" borderId="25" xfId="5" applyNumberFormat="1" applyFont="1" applyFill="1" applyBorder="1" applyAlignment="1">
      <alignment horizontal="center" vertical="top" shrinkToFit="1"/>
    </xf>
    <xf numFmtId="38" fontId="7" fillId="0" borderId="2" xfId="5" applyFont="1" applyFill="1" applyBorder="1" applyAlignment="1">
      <alignment horizontal="center" vertical="center" shrinkToFit="1"/>
    </xf>
    <xf numFmtId="38" fontId="7" fillId="0" borderId="3" xfId="5" applyFont="1" applyFill="1" applyBorder="1" applyAlignment="1">
      <alignment horizontal="center" vertical="center" shrinkToFit="1"/>
    </xf>
    <xf numFmtId="38" fontId="10" fillId="0" borderId="23" xfId="5" applyFont="1" applyFill="1" applyBorder="1" applyAlignment="1">
      <alignment horizontal="right" vertical="top" shrinkToFit="1"/>
    </xf>
    <xf numFmtId="0" fontId="7" fillId="0" borderId="68" xfId="5" applyNumberFormat="1" applyFont="1" applyFill="1" applyBorder="1" applyAlignment="1">
      <alignment vertical="center" shrinkToFit="1"/>
    </xf>
    <xf numFmtId="188" fontId="7" fillId="0" borderId="58" xfId="5" applyNumberFormat="1" applyFont="1" applyFill="1" applyBorder="1" applyAlignment="1">
      <alignment horizontal="left" vertical="center" shrinkToFit="1"/>
    </xf>
    <xf numFmtId="38" fontId="6" fillId="0" borderId="32" xfId="5" applyFont="1" applyFill="1" applyBorder="1" applyAlignment="1" applyProtection="1">
      <alignment horizontal="right" vertical="center" shrinkToFit="1"/>
      <protection locked="0"/>
    </xf>
    <xf numFmtId="189" fontId="6" fillId="0" borderId="30" xfId="5" applyNumberFormat="1" applyFont="1" applyFill="1" applyBorder="1" applyAlignment="1" applyProtection="1">
      <alignment horizontal="right" shrinkToFit="1"/>
      <protection locked="0"/>
    </xf>
    <xf numFmtId="38" fontId="6" fillId="0" borderId="30" xfId="5" applyFont="1" applyFill="1" applyBorder="1" applyAlignment="1" applyProtection="1">
      <alignment horizontal="right" vertical="center" shrinkToFit="1"/>
      <protection locked="0"/>
    </xf>
    <xf numFmtId="38" fontId="6" fillId="0" borderId="31" xfId="5" applyFont="1" applyFill="1" applyBorder="1" applyAlignment="1" applyProtection="1">
      <alignment horizontal="right" vertical="center" shrinkToFit="1"/>
      <protection locked="0"/>
    </xf>
    <xf numFmtId="38" fontId="6" fillId="0" borderId="28" xfId="5" applyFont="1" applyFill="1" applyBorder="1" applyAlignment="1" applyProtection="1">
      <alignment horizontal="right" vertical="center" shrinkToFit="1"/>
      <protection locked="0"/>
    </xf>
    <xf numFmtId="0" fontId="7" fillId="0" borderId="13" xfId="5" applyNumberFormat="1" applyFont="1" applyFill="1" applyBorder="1" applyAlignment="1">
      <alignment vertical="center" shrinkToFit="1"/>
    </xf>
    <xf numFmtId="188" fontId="7" fillId="0" borderId="74" xfId="5" applyNumberFormat="1" applyFont="1" applyFill="1" applyBorder="1" applyAlignment="1">
      <alignment horizontal="left" vertical="center" shrinkToFit="1"/>
    </xf>
    <xf numFmtId="38" fontId="6" fillId="0" borderId="19" xfId="5" applyFont="1" applyFill="1" applyBorder="1" applyAlignment="1" applyProtection="1">
      <alignment horizontal="right" vertical="center" shrinkToFit="1"/>
      <protection locked="0"/>
    </xf>
    <xf numFmtId="190" fontId="6" fillId="0" borderId="8" xfId="6" applyNumberFormat="1" applyFont="1" applyFill="1" applyBorder="1" applyAlignment="1" applyProtection="1">
      <alignment horizontal="right" vertical="top" shrinkToFit="1"/>
      <protection locked="0"/>
    </xf>
    <xf numFmtId="38" fontId="6" fillId="0" borderId="8" xfId="5" applyFont="1" applyFill="1" applyBorder="1" applyAlignment="1" applyProtection="1">
      <alignment horizontal="right" vertical="center" shrinkToFit="1"/>
      <protection locked="0"/>
    </xf>
    <xf numFmtId="38" fontId="6" fillId="0" borderId="9" xfId="5" applyFont="1" applyFill="1" applyBorder="1" applyAlignment="1" applyProtection="1">
      <alignment horizontal="right" vertical="center" shrinkToFit="1"/>
      <protection locked="0"/>
    </xf>
    <xf numFmtId="38" fontId="6" fillId="0" borderId="5" xfId="5" applyFont="1" applyFill="1" applyBorder="1" applyAlignment="1" applyProtection="1">
      <alignment horizontal="right" vertical="center" shrinkToFit="1"/>
      <protection locked="0"/>
    </xf>
    <xf numFmtId="191" fontId="6" fillId="0" borderId="30" xfId="5" applyNumberFormat="1" applyFont="1" applyFill="1" applyBorder="1" applyAlignment="1" applyProtection="1">
      <alignment horizontal="right" shrinkToFit="1"/>
      <protection locked="0"/>
    </xf>
    <xf numFmtId="38" fontId="6" fillId="0" borderId="1" xfId="5" applyFont="1" applyFill="1" applyBorder="1" applyAlignment="1" applyProtection="1">
      <alignment horizontal="right" vertical="center" shrinkToFit="1"/>
      <protection locked="0"/>
    </xf>
    <xf numFmtId="190" fontId="6" fillId="0" borderId="25" xfId="6" applyNumberFormat="1" applyFont="1" applyFill="1" applyBorder="1" applyAlignment="1" applyProtection="1">
      <alignment horizontal="right" vertical="top" shrinkToFit="1"/>
      <protection locked="0"/>
    </xf>
    <xf numFmtId="38" fontId="6" fillId="0" borderId="2" xfId="5" applyFont="1" applyFill="1" applyBorder="1" applyAlignment="1" applyProtection="1">
      <alignment horizontal="right" vertical="center" shrinkToFit="1"/>
      <protection locked="0"/>
    </xf>
    <xf numFmtId="38" fontId="6" fillId="0" borderId="3" xfId="5" applyFont="1" applyFill="1" applyBorder="1" applyAlignment="1" applyProtection="1">
      <alignment horizontal="right" vertical="center" shrinkToFit="1"/>
      <protection locked="0"/>
    </xf>
    <xf numFmtId="38" fontId="6" fillId="0" borderId="21" xfId="5" applyFont="1" applyFill="1" applyBorder="1" applyAlignment="1" applyProtection="1">
      <alignment horizontal="right" vertical="center" shrinkToFit="1"/>
      <protection locked="0"/>
    </xf>
    <xf numFmtId="189" fontId="6" fillId="0" borderId="8" xfId="5" applyNumberFormat="1" applyFont="1" applyFill="1" applyBorder="1" applyAlignment="1" applyProtection="1">
      <alignment horizontal="right" shrinkToFit="1"/>
      <protection locked="0"/>
    </xf>
    <xf numFmtId="38" fontId="0" fillId="0" borderId="0" xfId="5" applyFont="1" applyFill="1" applyAlignment="1">
      <alignment vertical="center"/>
    </xf>
    <xf numFmtId="0" fontId="7" fillId="0" borderId="50" xfId="5" applyNumberFormat="1" applyFont="1" applyFill="1" applyBorder="1" applyAlignment="1">
      <alignment vertical="center" shrinkToFit="1"/>
    </xf>
    <xf numFmtId="188" fontId="7" fillId="0" borderId="51" xfId="5" applyNumberFormat="1" applyFont="1" applyFill="1" applyBorder="1" applyAlignment="1">
      <alignment horizontal="left" vertical="center" shrinkToFit="1"/>
    </xf>
    <xf numFmtId="38" fontId="6" fillId="0" borderId="42" xfId="5" applyFont="1" applyFill="1" applyBorder="1" applyAlignment="1" applyProtection="1">
      <alignment horizontal="right" vertical="center" shrinkToFit="1"/>
      <protection locked="0"/>
    </xf>
    <xf numFmtId="38" fontId="6" fillId="0" borderId="25" xfId="5" applyFont="1" applyFill="1" applyBorder="1" applyAlignment="1" applyProtection="1">
      <alignment horizontal="right" vertical="center" shrinkToFit="1"/>
      <protection locked="0"/>
    </xf>
    <xf numFmtId="38" fontId="6" fillId="0" borderId="26" xfId="5" applyFont="1" applyFill="1" applyBorder="1" applyAlignment="1" applyProtection="1">
      <alignment horizontal="right" vertical="center" shrinkToFit="1"/>
      <protection locked="0"/>
    </xf>
    <xf numFmtId="38" fontId="6" fillId="0" borderId="23" xfId="5" applyFont="1" applyFill="1" applyBorder="1" applyAlignment="1" applyProtection="1">
      <alignment horizontal="right" vertical="center" shrinkToFit="1"/>
      <protection locked="0"/>
    </xf>
    <xf numFmtId="38" fontId="12" fillId="0" borderId="0" xfId="2" applyNumberFormat="1" applyFill="1" applyAlignment="1">
      <alignment vertical="center"/>
    </xf>
    <xf numFmtId="38" fontId="4" fillId="0" borderId="0" xfId="5" applyFont="1" applyFill="1" applyAlignment="1">
      <alignment vertical="center" shrinkToFit="1"/>
    </xf>
    <xf numFmtId="38" fontId="4" fillId="0" borderId="0" xfId="5" applyFont="1" applyFill="1" applyAlignment="1">
      <alignment horizontal="center" vertical="center" shrinkToFit="1"/>
    </xf>
    <xf numFmtId="187" fontId="4" fillId="0" borderId="0" xfId="5" applyNumberFormat="1" applyFont="1" applyFill="1" applyAlignment="1">
      <alignment vertical="center" shrinkToFit="1"/>
    </xf>
    <xf numFmtId="38" fontId="4" fillId="0" borderId="0" xfId="5" applyFont="1" applyFill="1" applyAlignment="1">
      <alignment horizontal="right" vertical="center"/>
    </xf>
    <xf numFmtId="38" fontId="0" fillId="0" borderId="0" xfId="5" applyFont="1" applyFill="1" applyAlignment="1">
      <alignment horizontal="center" vertical="center" shrinkToFit="1"/>
    </xf>
    <xf numFmtId="187" fontId="0" fillId="0" borderId="0" xfId="5" applyNumberFormat="1" applyFont="1" applyFill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71" xfId="0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7" fillId="0" borderId="32" xfId="0" applyNumberFormat="1" applyFont="1" applyFill="1" applyBorder="1" applyAlignment="1">
      <alignment horizontal="center" vertical="center"/>
    </xf>
    <xf numFmtId="3" fontId="6" fillId="0" borderId="74" xfId="0" applyNumberFormat="1" applyFont="1" applyFill="1" applyBorder="1" applyAlignment="1">
      <alignment horizontal="right" vertical="center" wrapText="1"/>
    </xf>
    <xf numFmtId="3" fontId="6" fillId="0" borderId="48" xfId="0" applyNumberFormat="1" applyFont="1" applyFill="1" applyBorder="1" applyAlignment="1">
      <alignment horizontal="right" vertical="center" wrapText="1"/>
    </xf>
    <xf numFmtId="38" fontId="6" fillId="0" borderId="48" xfId="5" applyFont="1" applyFill="1" applyBorder="1">
      <alignment vertical="center"/>
    </xf>
    <xf numFmtId="3" fontId="6" fillId="0" borderId="7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0" fontId="26" fillId="0" borderId="0" xfId="0" applyFont="1" applyFill="1" applyAlignment="1"/>
    <xf numFmtId="0" fontId="26" fillId="0" borderId="0" xfId="0" applyFont="1" applyAlignment="1"/>
    <xf numFmtId="0" fontId="4" fillId="0" borderId="22" xfId="0" applyFont="1" applyFill="1" applyBorder="1" applyAlignment="1"/>
    <xf numFmtId="0" fontId="0" fillId="0" borderId="0" xfId="0" applyAlignment="1"/>
    <xf numFmtId="0" fontId="7" fillId="0" borderId="6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28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10" fillId="0" borderId="7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shrinkToFit="1"/>
    </xf>
    <xf numFmtId="0" fontId="3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192" fontId="18" fillId="0" borderId="78" xfId="0" applyNumberFormat="1" applyFont="1" applyFill="1" applyBorder="1" applyAlignment="1">
      <alignment horizontal="right" shrinkToFit="1"/>
    </xf>
    <xf numFmtId="0" fontId="32" fillId="0" borderId="26" xfId="0" applyFont="1" applyFill="1" applyBorder="1" applyAlignment="1">
      <alignment horizontal="left" vertical="top" wrapText="1"/>
    </xf>
    <xf numFmtId="0" fontId="18" fillId="0" borderId="0" xfId="0" applyFont="1" applyFill="1">
      <alignment vertical="center"/>
    </xf>
    <xf numFmtId="0" fontId="4" fillId="0" borderId="64" xfId="0" applyFont="1" applyFill="1" applyBorder="1" applyAlignment="1">
      <alignment horizontal="center" vertical="center" shrinkToFit="1"/>
    </xf>
    <xf numFmtId="0" fontId="28" fillId="0" borderId="0" xfId="0" applyFont="1" applyFill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wrapText="1"/>
    </xf>
    <xf numFmtId="192" fontId="18" fillId="0" borderId="31" xfId="0" applyNumberFormat="1" applyFont="1" applyFill="1" applyBorder="1" applyAlignment="1">
      <alignment horizontal="right" vertical="center" shrinkToFi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192" fontId="18" fillId="0" borderId="9" xfId="0" applyNumberFormat="1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192" fontId="18" fillId="0" borderId="12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>
      <alignment vertical="center"/>
    </xf>
    <xf numFmtId="0" fontId="4" fillId="0" borderId="79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192" fontId="18" fillId="0" borderId="3" xfId="0" applyNumberFormat="1" applyFont="1" applyFill="1" applyBorder="1" applyAlignment="1">
      <alignment horizontal="right" vertical="center" shrinkToFit="1"/>
    </xf>
    <xf numFmtId="0" fontId="18" fillId="0" borderId="10" xfId="0" applyFont="1" applyFill="1" applyBorder="1" applyAlignment="1">
      <alignment vertical="center" shrinkToFit="1"/>
    </xf>
    <xf numFmtId="0" fontId="18" fillId="0" borderId="11" xfId="0" applyFont="1" applyFill="1" applyBorder="1">
      <alignment vertical="center"/>
    </xf>
    <xf numFmtId="192" fontId="18" fillId="0" borderId="39" xfId="0" applyNumberFormat="1" applyFont="1" applyFill="1" applyBorder="1" applyAlignment="1">
      <alignment shrinkToFit="1"/>
    </xf>
    <xf numFmtId="192" fontId="32" fillId="0" borderId="9" xfId="0" applyNumberFormat="1" applyFont="1" applyFill="1" applyBorder="1" applyAlignment="1">
      <alignment vertical="top" wrapText="1" shrinkToFit="1"/>
    </xf>
    <xf numFmtId="0" fontId="18" fillId="0" borderId="11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18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4" fillId="0" borderId="8" xfId="0" applyFont="1" applyFill="1" applyBorder="1">
      <alignment vertical="center"/>
    </xf>
    <xf numFmtId="0" fontId="18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34" fillId="0" borderId="0" xfId="7" applyFont="1">
      <alignment vertical="center"/>
    </xf>
    <xf numFmtId="0" fontId="1" fillId="0" borderId="0" xfId="7">
      <alignment vertical="center"/>
    </xf>
    <xf numFmtId="0" fontId="35" fillId="0" borderId="0" xfId="7" applyFont="1">
      <alignment vertical="center"/>
    </xf>
    <xf numFmtId="0" fontId="5" fillId="0" borderId="0" xfId="7" applyFont="1">
      <alignment vertical="center"/>
    </xf>
    <xf numFmtId="0" fontId="9" fillId="0" borderId="80" xfId="7" applyFont="1" applyBorder="1" applyAlignment="1">
      <alignment horizontal="center" vertical="center"/>
    </xf>
    <xf numFmtId="0" fontId="9" fillId="0" borderId="81" xfId="7" applyFont="1" applyBorder="1" applyAlignment="1">
      <alignment horizontal="center" vertical="center"/>
    </xf>
    <xf numFmtId="193" fontId="12" fillId="0" borderId="82" xfId="2" applyNumberFormat="1" applyBorder="1" applyAlignment="1" applyProtection="1">
      <alignment horizontal="center" vertical="center"/>
    </xf>
    <xf numFmtId="0" fontId="5" fillId="0" borderId="83" xfId="7" applyFont="1" applyBorder="1">
      <alignment vertical="center"/>
    </xf>
    <xf numFmtId="193" fontId="12" fillId="0" borderId="84" xfId="2" applyNumberFormat="1" applyBorder="1" applyAlignment="1" applyProtection="1">
      <alignment horizontal="center" vertical="center"/>
    </xf>
    <xf numFmtId="0" fontId="5" fillId="0" borderId="85" xfId="7" applyFont="1" applyBorder="1">
      <alignment vertical="center"/>
    </xf>
    <xf numFmtId="193" fontId="1" fillId="0" borderId="84" xfId="2" applyNumberFormat="1" applyFont="1" applyBorder="1" applyAlignment="1" applyProtection="1">
      <alignment horizontal="center" vertical="center"/>
    </xf>
    <xf numFmtId="193" fontId="12" fillId="0" borderId="84" xfId="2" applyNumberFormat="1" applyBorder="1" applyAlignment="1" applyProtection="1">
      <alignment horizontal="right" vertical="center"/>
    </xf>
    <xf numFmtId="193" fontId="12" fillId="0" borderId="84" xfId="2" applyNumberFormat="1" applyBorder="1" applyAlignment="1">
      <alignment horizontal="right" vertical="center"/>
    </xf>
    <xf numFmtId="0" fontId="12" fillId="0" borderId="84" xfId="2" quotePrefix="1" applyNumberFormat="1" applyBorder="1" applyAlignment="1">
      <alignment horizontal="right" vertical="center"/>
    </xf>
    <xf numFmtId="193" fontId="12" fillId="0" borderId="84" xfId="2" applyNumberFormat="1" applyBorder="1" applyAlignment="1">
      <alignment horizontal="center" vertical="center"/>
    </xf>
    <xf numFmtId="193" fontId="12" fillId="0" borderId="84" xfId="2" quotePrefix="1" applyNumberFormat="1" applyBorder="1" applyAlignment="1">
      <alignment horizontal="center" vertical="center"/>
    </xf>
    <xf numFmtId="49" fontId="12" fillId="0" borderId="87" xfId="2" applyNumberFormat="1" applyBorder="1" applyAlignment="1" applyProtection="1">
      <alignment horizontal="center" vertical="center"/>
    </xf>
    <xf numFmtId="0" fontId="5" fillId="0" borderId="88" xfId="7" applyFont="1" applyBorder="1">
      <alignment vertical="center"/>
    </xf>
    <xf numFmtId="0" fontId="9" fillId="0" borderId="0" xfId="7" applyFont="1">
      <alignment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8" fontId="6" fillId="0" borderId="7" xfId="5" applyFont="1" applyFill="1" applyBorder="1" applyAlignment="1">
      <alignment horizontal="right" vertical="center" wrapText="1"/>
    </xf>
    <xf numFmtId="38" fontId="6" fillId="0" borderId="19" xfId="5" applyFont="1" applyFill="1" applyBorder="1" applyAlignment="1">
      <alignment horizontal="right" vertical="center" wrapText="1"/>
    </xf>
    <xf numFmtId="38" fontId="6" fillId="0" borderId="8" xfId="5" applyFont="1" applyFill="1" applyBorder="1" applyAlignment="1">
      <alignment horizontal="right" vertical="center" wrapText="1"/>
    </xf>
    <xf numFmtId="38" fontId="6" fillId="0" borderId="9" xfId="5" applyFont="1" applyFill="1" applyBorder="1" applyAlignment="1">
      <alignment horizontal="right" vertical="center" wrapText="1"/>
    </xf>
    <xf numFmtId="38" fontId="6" fillId="0" borderId="10" xfId="5" applyFont="1" applyFill="1" applyBorder="1" applyAlignment="1">
      <alignment horizontal="right" vertical="center" wrapText="1"/>
    </xf>
    <xf numFmtId="38" fontId="6" fillId="0" borderId="20" xfId="5" applyFont="1" applyFill="1" applyBorder="1" applyAlignment="1">
      <alignment horizontal="right" vertical="center" wrapText="1"/>
    </xf>
    <xf numFmtId="178" fontId="6" fillId="0" borderId="11" xfId="5" applyNumberFormat="1" applyFont="1" applyFill="1" applyBorder="1" applyAlignment="1" applyProtection="1">
      <alignment vertical="center"/>
      <protection locked="0"/>
    </xf>
    <xf numFmtId="178" fontId="6" fillId="0" borderId="18" xfId="5" applyNumberFormat="1" applyFont="1" applyFill="1" applyBorder="1" applyAlignment="1" applyProtection="1">
      <alignment vertical="center"/>
      <protection locked="0"/>
    </xf>
    <xf numFmtId="178" fontId="6" fillId="0" borderId="12" xfId="5" applyNumberFormat="1" applyFont="1" applyFill="1" applyBorder="1" applyAlignment="1" applyProtection="1">
      <alignment vertical="center"/>
      <protection locked="0"/>
    </xf>
    <xf numFmtId="38" fontId="6" fillId="0" borderId="4" xfId="5" applyFont="1" applyFill="1" applyBorder="1" applyAlignment="1">
      <alignment horizontal="right" vertical="center" wrapText="1"/>
    </xf>
    <xf numFmtId="38" fontId="6" fillId="0" borderId="1" xfId="5" applyFont="1" applyFill="1" applyBorder="1" applyAlignment="1">
      <alignment horizontal="right" vertical="center" wrapText="1"/>
    </xf>
    <xf numFmtId="38" fontId="6" fillId="0" borderId="8" xfId="5" applyFont="1" applyFill="1" applyBorder="1" applyProtection="1">
      <alignment vertical="center"/>
      <protection locked="0"/>
    </xf>
    <xf numFmtId="38" fontId="6" fillId="0" borderId="11" xfId="5" applyFont="1" applyFill="1" applyBorder="1" applyProtection="1">
      <alignment vertical="center"/>
      <protection locked="0"/>
    </xf>
    <xf numFmtId="38" fontId="6" fillId="0" borderId="2" xfId="5" applyFont="1" applyFill="1" applyBorder="1" applyProtection="1">
      <alignment vertical="center"/>
      <protection locked="0"/>
    </xf>
    <xf numFmtId="0" fontId="32" fillId="0" borderId="0" xfId="0" applyFont="1" applyFill="1">
      <alignment vertical="center"/>
    </xf>
    <xf numFmtId="38" fontId="6" fillId="0" borderId="32" xfId="5" applyFont="1" applyFill="1" applyBorder="1" applyAlignment="1">
      <alignment horizontal="right" vertical="center" wrapText="1"/>
    </xf>
    <xf numFmtId="38" fontId="6" fillId="0" borderId="29" xfId="5" applyFont="1" applyFill="1" applyBorder="1" applyAlignment="1">
      <alignment horizontal="right" vertical="center" wrapText="1"/>
    </xf>
    <xf numFmtId="38" fontId="6" fillId="0" borderId="40" xfId="5" applyFont="1" applyFill="1" applyBorder="1" applyAlignment="1">
      <alignment horizontal="right" vertical="center" wrapText="1"/>
    </xf>
    <xf numFmtId="38" fontId="6" fillId="0" borderId="37" xfId="5" applyFont="1" applyFill="1" applyBorder="1" applyAlignment="1">
      <alignment horizontal="right" vertical="center" wrapText="1"/>
    </xf>
    <xf numFmtId="38" fontId="6" fillId="0" borderId="42" xfId="5" applyFont="1" applyFill="1" applyBorder="1" applyAlignment="1">
      <alignment horizontal="right" vertical="center" wrapText="1"/>
    </xf>
    <xf numFmtId="38" fontId="6" fillId="0" borderId="24" xfId="5" applyFont="1" applyFill="1" applyBorder="1" applyAlignment="1">
      <alignment horizontal="right" vertical="center" wrapText="1"/>
    </xf>
    <xf numFmtId="38" fontId="6" fillId="0" borderId="4" xfId="5" applyFont="1" applyFill="1" applyBorder="1" applyAlignment="1">
      <alignment vertical="center"/>
    </xf>
    <xf numFmtId="38" fontId="6" fillId="0" borderId="2" xfId="5" applyFont="1" applyFill="1" applyBorder="1" applyAlignment="1">
      <alignment vertical="center"/>
    </xf>
    <xf numFmtId="180" fontId="6" fillId="0" borderId="3" xfId="6" applyNumberFormat="1" applyFont="1" applyFill="1" applyBorder="1" applyAlignment="1">
      <alignment horizontal="right" vertical="center"/>
    </xf>
    <xf numFmtId="3" fontId="36" fillId="0" borderId="11" xfId="0" applyNumberFormat="1" applyFont="1" applyFill="1" applyBorder="1" applyAlignment="1">
      <alignment horizontal="right" vertical="center"/>
    </xf>
    <xf numFmtId="0" fontId="5" fillId="0" borderId="86" xfId="7" applyFont="1" applyBorder="1" applyAlignment="1">
      <alignment horizontal="left" vertical="center"/>
    </xf>
    <xf numFmtId="0" fontId="5" fillId="0" borderId="83" xfId="7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34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50" xfId="0" applyFont="1" applyFill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84" fontId="7" fillId="0" borderId="30" xfId="0" applyNumberFormat="1" applyFont="1" applyFill="1" applyBorder="1" applyAlignment="1">
      <alignment horizontal="right" vertical="center" wrapText="1"/>
    </xf>
    <xf numFmtId="184" fontId="7" fillId="0" borderId="3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shrinkToFit="1"/>
    </xf>
    <xf numFmtId="0" fontId="7" fillId="0" borderId="72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38" fontId="4" fillId="0" borderId="0" xfId="5" applyFont="1" applyFill="1" applyBorder="1" applyAlignment="1">
      <alignment horizontal="right"/>
    </xf>
    <xf numFmtId="38" fontId="4" fillId="0" borderId="22" xfId="5" applyFont="1" applyFill="1" applyBorder="1" applyAlignment="1">
      <alignment horizontal="right"/>
    </xf>
    <xf numFmtId="38" fontId="7" fillId="0" borderId="35" xfId="5" applyFont="1" applyFill="1" applyBorder="1" applyAlignment="1">
      <alignment horizontal="center" vertical="center"/>
    </xf>
    <xf numFmtId="38" fontId="7" fillId="0" borderId="41" xfId="5" applyFont="1" applyFill="1" applyBorder="1" applyAlignment="1">
      <alignment horizontal="center" vertical="center"/>
    </xf>
    <xf numFmtId="38" fontId="7" fillId="0" borderId="50" xfId="5" applyFont="1" applyFill="1" applyBorder="1" applyAlignment="1">
      <alignment horizontal="center" vertical="center"/>
    </xf>
    <xf numFmtId="38" fontId="7" fillId="0" borderId="51" xfId="5" applyFont="1" applyFill="1" applyBorder="1" applyAlignment="1">
      <alignment horizontal="center" vertical="center"/>
    </xf>
    <xf numFmtId="38" fontId="7" fillId="0" borderId="54" xfId="5" applyFont="1" applyFill="1" applyBorder="1" applyAlignment="1">
      <alignment horizontal="center" vertical="center" wrapText="1"/>
    </xf>
    <xf numFmtId="38" fontId="7" fillId="0" borderId="42" xfId="5" applyFont="1" applyFill="1" applyBorder="1" applyAlignment="1">
      <alignment horizontal="center" vertical="center" wrapText="1"/>
    </xf>
    <xf numFmtId="38" fontId="7" fillId="0" borderId="55" xfId="5" applyFont="1" applyFill="1" applyBorder="1" applyAlignment="1">
      <alignment horizontal="center" vertical="center" wrapText="1"/>
    </xf>
    <xf numFmtId="38" fontId="7" fillId="0" borderId="25" xfId="5" applyFont="1" applyFill="1" applyBorder="1" applyAlignment="1">
      <alignment horizontal="center" vertical="center" wrapText="1"/>
    </xf>
    <xf numFmtId="38" fontId="7" fillId="0" borderId="67" xfId="5" applyFont="1" applyFill="1" applyBorder="1" applyAlignment="1">
      <alignment horizontal="center" vertical="center" wrapText="1"/>
    </xf>
    <xf numFmtId="38" fontId="7" fillId="0" borderId="26" xfId="5" applyFont="1" applyFill="1" applyBorder="1" applyAlignment="1">
      <alignment horizontal="center" vertical="center" wrapText="1"/>
    </xf>
    <xf numFmtId="38" fontId="7" fillId="0" borderId="33" xfId="5" applyFont="1" applyFill="1" applyBorder="1" applyAlignment="1">
      <alignment horizontal="center" vertical="center" shrinkToFit="1"/>
    </xf>
    <xf numFmtId="38" fontId="7" fillId="0" borderId="57" xfId="5" applyFont="1" applyFill="1" applyBorder="1" applyAlignment="1">
      <alignment horizontal="center" vertical="center" shrinkToFit="1"/>
    </xf>
    <xf numFmtId="38" fontId="7" fillId="0" borderId="23" xfId="5" applyFont="1" applyFill="1" applyBorder="1" applyAlignment="1">
      <alignment horizontal="center" vertical="center" shrinkToFit="1"/>
    </xf>
    <xf numFmtId="38" fontId="7" fillId="0" borderId="35" xfId="5" applyFont="1" applyFill="1" applyBorder="1" applyAlignment="1">
      <alignment horizontal="center" vertical="center" shrinkToFit="1"/>
    </xf>
    <xf numFmtId="38" fontId="7" fillId="0" borderId="41" xfId="5" applyFont="1" applyFill="1" applyBorder="1" applyAlignment="1">
      <alignment horizontal="center" vertical="center" shrinkToFit="1"/>
    </xf>
    <xf numFmtId="38" fontId="7" fillId="0" borderId="52" xfId="5" applyFont="1" applyFill="1" applyBorder="1" applyAlignment="1">
      <alignment horizontal="center" vertical="center" shrinkToFit="1"/>
    </xf>
    <xf numFmtId="38" fontId="7" fillId="0" borderId="53" xfId="5" applyFont="1" applyFill="1" applyBorder="1" applyAlignment="1">
      <alignment horizontal="center" vertical="center" shrinkToFit="1"/>
    </xf>
    <xf numFmtId="38" fontId="7" fillId="0" borderId="50" xfId="5" applyFont="1" applyFill="1" applyBorder="1" applyAlignment="1">
      <alignment horizontal="center" vertical="center" shrinkToFit="1"/>
    </xf>
    <xf numFmtId="38" fontId="7" fillId="0" borderId="51" xfId="5" applyFont="1" applyFill="1" applyBorder="1" applyAlignment="1">
      <alignment horizontal="center" vertical="center" shrinkToFit="1"/>
    </xf>
    <xf numFmtId="38" fontId="7" fillId="0" borderId="68" xfId="5" applyFont="1" applyFill="1" applyBorder="1" applyAlignment="1">
      <alignment horizontal="center" vertical="center" shrinkToFit="1"/>
    </xf>
    <xf numFmtId="38" fontId="7" fillId="0" borderId="59" xfId="5" applyFont="1" applyFill="1" applyBorder="1" applyAlignment="1">
      <alignment horizontal="center" vertical="center" shrinkToFit="1"/>
    </xf>
    <xf numFmtId="38" fontId="7" fillId="0" borderId="58" xfId="5" applyFont="1" applyFill="1" applyBorder="1" applyAlignment="1">
      <alignment horizontal="center" vertical="center" shrinkToFit="1"/>
    </xf>
    <xf numFmtId="38" fontId="7" fillId="0" borderId="33" xfId="5" applyFont="1" applyFill="1" applyBorder="1" applyAlignment="1">
      <alignment horizontal="center" vertical="center" wrapText="1" shrinkToFit="1"/>
    </xf>
    <xf numFmtId="38" fontId="7" fillId="0" borderId="57" xfId="5" applyFont="1" applyFill="1" applyBorder="1" applyAlignment="1">
      <alignment horizontal="center" vertical="center" wrapText="1" shrinkToFit="1"/>
    </xf>
    <xf numFmtId="38" fontId="7" fillId="0" borderId="19" xfId="5" applyFont="1" applyFill="1" applyBorder="1" applyAlignment="1">
      <alignment horizontal="center" vertical="center" shrinkToFit="1"/>
    </xf>
    <xf numFmtId="38" fontId="7" fillId="0" borderId="1" xfId="5" applyFont="1" applyFill="1" applyBorder="1" applyAlignment="1">
      <alignment horizontal="center" vertical="center" shrinkToFit="1"/>
    </xf>
    <xf numFmtId="38" fontId="7" fillId="0" borderId="8" xfId="5" applyFont="1" applyFill="1" applyBorder="1" applyAlignment="1">
      <alignment horizontal="center" vertical="center" shrinkToFit="1"/>
    </xf>
    <xf numFmtId="38" fontId="7" fillId="0" borderId="9" xfId="5" applyFont="1" applyFill="1" applyBorder="1" applyAlignment="1">
      <alignment horizontal="center" vertical="center" shrinkToFit="1"/>
    </xf>
    <xf numFmtId="38" fontId="7" fillId="0" borderId="68" xfId="5" applyFont="1" applyFill="1" applyBorder="1" applyAlignment="1">
      <alignment vertical="center" shrinkToFit="1"/>
    </xf>
    <xf numFmtId="38" fontId="7" fillId="0" borderId="15" xfId="5" applyFont="1" applyFill="1" applyBorder="1" applyAlignment="1">
      <alignment vertical="center" shrinkToFit="1"/>
    </xf>
    <xf numFmtId="38" fontId="7" fillId="0" borderId="13" xfId="5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right" wrapText="1"/>
    </xf>
    <xf numFmtId="0" fontId="7" fillId="0" borderId="61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18" fillId="0" borderId="55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192" fontId="18" fillId="0" borderId="67" xfId="0" applyNumberFormat="1" applyFont="1" applyFill="1" applyBorder="1" applyAlignment="1">
      <alignment horizontal="right" vertical="center" shrinkToFit="1"/>
    </xf>
    <xf numFmtId="192" fontId="18" fillId="0" borderId="26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9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92" fontId="18" fillId="0" borderId="12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/>
    </xf>
    <xf numFmtId="192" fontId="4" fillId="0" borderId="12" xfId="0" applyNumberFormat="1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 wrapText="1"/>
    </xf>
  </cellXfs>
  <cellStyles count="8">
    <cellStyle name="パーセント 2" xfId="1"/>
    <cellStyle name="パーセント 3" xfId="6"/>
    <cellStyle name="ハイパーリンク" xfId="2" builtinId="8"/>
    <cellStyle name="桁区切り" xfId="3" builtinId="6"/>
    <cellStyle name="桁区切り 2" xfId="4"/>
    <cellStyle name="桁区切り 3" xfId="5"/>
    <cellStyle name="標準" xfId="0" builtinId="0"/>
    <cellStyle name="標準 2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209550</xdr:rowOff>
    </xdr:from>
    <xdr:to>
      <xdr:col>13</xdr:col>
      <xdr:colOff>658284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77175" y="209550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196850</xdr:rowOff>
    </xdr:from>
    <xdr:to>
      <xdr:col>12</xdr:col>
      <xdr:colOff>502709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67550" y="196850"/>
          <a:ext cx="1467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1</xdr:row>
      <xdr:rowOff>76200</xdr:rowOff>
    </xdr:from>
    <xdr:to>
      <xdr:col>20</xdr:col>
      <xdr:colOff>124884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67625" y="361950"/>
          <a:ext cx="1347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209550</xdr:rowOff>
    </xdr:from>
    <xdr:to>
      <xdr:col>20</xdr:col>
      <xdr:colOff>409575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209550"/>
          <a:ext cx="13144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0</xdr:row>
      <xdr:rowOff>228600</xdr:rowOff>
    </xdr:from>
    <xdr:to>
      <xdr:col>25</xdr:col>
      <xdr:colOff>66675</xdr:colOff>
      <xdr:row>1</xdr:row>
      <xdr:rowOff>419101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439025" y="228600"/>
          <a:ext cx="12001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133350</xdr:rowOff>
    </xdr:from>
    <xdr:to>
      <xdr:col>8</xdr:col>
      <xdr:colOff>153460</xdr:colOff>
      <xdr:row>1</xdr:row>
      <xdr:rowOff>323851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429125" y="133350"/>
          <a:ext cx="118216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190500</xdr:rowOff>
    </xdr:from>
    <xdr:to>
      <xdr:col>12</xdr:col>
      <xdr:colOff>124884</xdr:colOff>
      <xdr:row>1</xdr:row>
      <xdr:rowOff>381001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658100" y="19050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  <xdr:twoCellAnchor>
    <xdr:from>
      <xdr:col>0</xdr:col>
      <xdr:colOff>28575</xdr:colOff>
      <xdr:row>4</xdr:row>
      <xdr:rowOff>142876</xdr:rowOff>
    </xdr:from>
    <xdr:to>
      <xdr:col>0</xdr:col>
      <xdr:colOff>552450</xdr:colOff>
      <xdr:row>6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8575" y="523876"/>
          <a:ext cx="523875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</a:p>
      </xdr:txBody>
    </xdr:sp>
    <xdr:clientData/>
  </xdr:twoCellAnchor>
  <xdr:twoCellAnchor>
    <xdr:from>
      <xdr:col>12</xdr:col>
      <xdr:colOff>57150</xdr:colOff>
      <xdr:row>0</xdr:row>
      <xdr:rowOff>266700</xdr:rowOff>
    </xdr:from>
    <xdr:to>
      <xdr:col>13</xdr:col>
      <xdr:colOff>458259</xdr:colOff>
      <xdr:row>1</xdr:row>
      <xdr:rowOff>457201</xdr:rowOff>
    </xdr:to>
    <xdr:sp macro="" textlink="">
      <xdr:nvSpPr>
        <xdr:cNvPr id="8" name="正方形/長方形 7">
          <a:hlinkClick xmlns:r="http://schemas.openxmlformats.org/officeDocument/2006/relationships" r:id="rId1"/>
        </xdr:cNvPr>
        <xdr:cNvSpPr/>
      </xdr:nvSpPr>
      <xdr:spPr>
        <a:xfrm>
          <a:off x="7600950" y="2667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0</xdr:row>
      <xdr:rowOff>165100</xdr:rowOff>
    </xdr:from>
    <xdr:to>
      <xdr:col>10</xdr:col>
      <xdr:colOff>486834</xdr:colOff>
      <xdr:row>1</xdr:row>
      <xdr:rowOff>355601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178550" y="165100"/>
          <a:ext cx="1309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</xdr:row>
      <xdr:rowOff>0</xdr:rowOff>
    </xdr:from>
    <xdr:to>
      <xdr:col>13</xdr:col>
      <xdr:colOff>531284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315325" y="285750"/>
          <a:ext cx="1137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6</xdr:col>
      <xdr:colOff>66675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0" y="1581150"/>
          <a:ext cx="44481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特別支援学校の校舎及び屋内運動場の面積は、須坂小学校と併設のため内数とする</a:t>
          </a:r>
        </a:p>
      </xdr:txBody>
    </xdr:sp>
    <xdr:clientData/>
  </xdr:twoCellAnchor>
  <xdr:twoCellAnchor>
    <xdr:from>
      <xdr:col>12</xdr:col>
      <xdr:colOff>133350</xdr:colOff>
      <xdr:row>0</xdr:row>
      <xdr:rowOff>209550</xdr:rowOff>
    </xdr:from>
    <xdr:to>
      <xdr:col>13</xdr:col>
      <xdr:colOff>629709</xdr:colOff>
      <xdr:row>1</xdr:row>
      <xdr:rowOff>400051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62900" y="209550"/>
          <a:ext cx="1182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390525</xdr:colOff>
      <xdr:row>16</xdr:row>
      <xdr:rowOff>133349</xdr:rowOff>
    </xdr:to>
    <xdr:sp macro="" textlink="">
      <xdr:nvSpPr>
        <xdr:cNvPr id="2" name="テキスト ボックス 1"/>
        <xdr:cNvSpPr txBox="1"/>
      </xdr:nvSpPr>
      <xdr:spPr>
        <a:xfrm>
          <a:off x="0" y="2438400"/>
          <a:ext cx="29622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年）３月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日「すざか女性未来館」閉館</a:t>
          </a:r>
        </a:p>
      </xdr:txBody>
    </xdr:sp>
    <xdr:clientData/>
  </xdr:twoCellAnchor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</xdr:row>
      <xdr:rowOff>38100</xdr:rowOff>
    </xdr:from>
    <xdr:to>
      <xdr:col>13</xdr:col>
      <xdr:colOff>496359</xdr:colOff>
      <xdr:row>2</xdr:row>
      <xdr:rowOff>38101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39100" y="32385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200025</xdr:rowOff>
    </xdr:from>
    <xdr:to>
      <xdr:col>11</xdr:col>
      <xdr:colOff>162984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400800" y="200025"/>
          <a:ext cx="13631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</xdr:row>
      <xdr:rowOff>38100</xdr:rowOff>
    </xdr:from>
    <xdr:to>
      <xdr:col>17</xdr:col>
      <xdr:colOff>323850</xdr:colOff>
      <xdr:row>2</xdr:row>
      <xdr:rowOff>38101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29575" y="323850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238125</xdr:rowOff>
    </xdr:from>
    <xdr:to>
      <xdr:col>20</xdr:col>
      <xdr:colOff>180975</xdr:colOff>
      <xdr:row>1</xdr:row>
      <xdr:rowOff>428626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50" y="238125"/>
          <a:ext cx="12192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190500</xdr:rowOff>
    </xdr:from>
    <xdr:to>
      <xdr:col>14</xdr:col>
      <xdr:colOff>601134</xdr:colOff>
      <xdr:row>1</xdr:row>
      <xdr:rowOff>381001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34300" y="1905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1</xdr:row>
      <xdr:rowOff>38100</xdr:rowOff>
    </xdr:from>
    <xdr:to>
      <xdr:col>13</xdr:col>
      <xdr:colOff>115359</xdr:colOff>
      <xdr:row>2</xdr:row>
      <xdr:rowOff>38101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20000" y="323850"/>
          <a:ext cx="15155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219075</xdr:rowOff>
    </xdr:from>
    <xdr:to>
      <xdr:col>13</xdr:col>
      <xdr:colOff>620184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81850" y="219075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</xdr:colOff>
      <xdr:row>0</xdr:row>
      <xdr:rowOff>196850</xdr:rowOff>
    </xdr:from>
    <xdr:to>
      <xdr:col>12</xdr:col>
      <xdr:colOff>677334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86675" y="196850"/>
          <a:ext cx="12774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3.pref.nagano.lg.jp/tokei/1_gakkoukihon/gakkoukihontop.ht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3.pref.nagano.lg.jp/tokei/1_gakkoukihon/gakkoukihontop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3.pref.nagano.lg.jp/tokei/1_gakkoukihon/gakkoukihontop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3.pref.nagano.lg.jp/tokei/1_gakkoukihon/gakkoukihontop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3.pref.nagano.lg.jp/tokei/1_gakkoukihon/gakkoukihon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E3" sqref="E3"/>
    </sheetView>
  </sheetViews>
  <sheetFormatPr defaultRowHeight="13.5" x14ac:dyDescent="0.15"/>
  <cols>
    <col min="1" max="1" width="10.625" style="532" customWidth="1"/>
    <col min="2" max="2" width="70.625" style="532" customWidth="1"/>
    <col min="3" max="256" width="9" style="532"/>
    <col min="257" max="257" width="10.625" style="532" customWidth="1"/>
    <col min="258" max="258" width="70.625" style="532" customWidth="1"/>
    <col min="259" max="512" width="9" style="532"/>
    <col min="513" max="513" width="10.625" style="532" customWidth="1"/>
    <col min="514" max="514" width="70.625" style="532" customWidth="1"/>
    <col min="515" max="768" width="9" style="532"/>
    <col min="769" max="769" width="10.625" style="532" customWidth="1"/>
    <col min="770" max="770" width="70.625" style="532" customWidth="1"/>
    <col min="771" max="1024" width="9" style="532"/>
    <col min="1025" max="1025" width="10.625" style="532" customWidth="1"/>
    <col min="1026" max="1026" width="70.625" style="532" customWidth="1"/>
    <col min="1027" max="1280" width="9" style="532"/>
    <col min="1281" max="1281" width="10.625" style="532" customWidth="1"/>
    <col min="1282" max="1282" width="70.625" style="532" customWidth="1"/>
    <col min="1283" max="1536" width="9" style="532"/>
    <col min="1537" max="1537" width="10.625" style="532" customWidth="1"/>
    <col min="1538" max="1538" width="70.625" style="532" customWidth="1"/>
    <col min="1539" max="1792" width="9" style="532"/>
    <col min="1793" max="1793" width="10.625" style="532" customWidth="1"/>
    <col min="1794" max="1794" width="70.625" style="532" customWidth="1"/>
    <col min="1795" max="2048" width="9" style="532"/>
    <col min="2049" max="2049" width="10.625" style="532" customWidth="1"/>
    <col min="2050" max="2050" width="70.625" style="532" customWidth="1"/>
    <col min="2051" max="2304" width="9" style="532"/>
    <col min="2305" max="2305" width="10.625" style="532" customWidth="1"/>
    <col min="2306" max="2306" width="70.625" style="532" customWidth="1"/>
    <col min="2307" max="2560" width="9" style="532"/>
    <col min="2561" max="2561" width="10.625" style="532" customWidth="1"/>
    <col min="2562" max="2562" width="70.625" style="532" customWidth="1"/>
    <col min="2563" max="2816" width="9" style="532"/>
    <col min="2817" max="2817" width="10.625" style="532" customWidth="1"/>
    <col min="2818" max="2818" width="70.625" style="532" customWidth="1"/>
    <col min="2819" max="3072" width="9" style="532"/>
    <col min="3073" max="3073" width="10.625" style="532" customWidth="1"/>
    <col min="3074" max="3074" width="70.625" style="532" customWidth="1"/>
    <col min="3075" max="3328" width="9" style="532"/>
    <col min="3329" max="3329" width="10.625" style="532" customWidth="1"/>
    <col min="3330" max="3330" width="70.625" style="532" customWidth="1"/>
    <col min="3331" max="3584" width="9" style="532"/>
    <col min="3585" max="3585" width="10.625" style="532" customWidth="1"/>
    <col min="3586" max="3586" width="70.625" style="532" customWidth="1"/>
    <col min="3587" max="3840" width="9" style="532"/>
    <col min="3841" max="3841" width="10.625" style="532" customWidth="1"/>
    <col min="3842" max="3842" width="70.625" style="532" customWidth="1"/>
    <col min="3843" max="4096" width="9" style="532"/>
    <col min="4097" max="4097" width="10.625" style="532" customWidth="1"/>
    <col min="4098" max="4098" width="70.625" style="532" customWidth="1"/>
    <col min="4099" max="4352" width="9" style="532"/>
    <col min="4353" max="4353" width="10.625" style="532" customWidth="1"/>
    <col min="4354" max="4354" width="70.625" style="532" customWidth="1"/>
    <col min="4355" max="4608" width="9" style="532"/>
    <col min="4609" max="4609" width="10.625" style="532" customWidth="1"/>
    <col min="4610" max="4610" width="70.625" style="532" customWidth="1"/>
    <col min="4611" max="4864" width="9" style="532"/>
    <col min="4865" max="4865" width="10.625" style="532" customWidth="1"/>
    <col min="4866" max="4866" width="70.625" style="532" customWidth="1"/>
    <col min="4867" max="5120" width="9" style="532"/>
    <col min="5121" max="5121" width="10.625" style="532" customWidth="1"/>
    <col min="5122" max="5122" width="70.625" style="532" customWidth="1"/>
    <col min="5123" max="5376" width="9" style="532"/>
    <col min="5377" max="5377" width="10.625" style="532" customWidth="1"/>
    <col min="5378" max="5378" width="70.625" style="532" customWidth="1"/>
    <col min="5379" max="5632" width="9" style="532"/>
    <col min="5633" max="5633" width="10.625" style="532" customWidth="1"/>
    <col min="5634" max="5634" width="70.625" style="532" customWidth="1"/>
    <col min="5635" max="5888" width="9" style="532"/>
    <col min="5889" max="5889" width="10.625" style="532" customWidth="1"/>
    <col min="5890" max="5890" width="70.625" style="532" customWidth="1"/>
    <col min="5891" max="6144" width="9" style="532"/>
    <col min="6145" max="6145" width="10.625" style="532" customWidth="1"/>
    <col min="6146" max="6146" width="70.625" style="532" customWidth="1"/>
    <col min="6147" max="6400" width="9" style="532"/>
    <col min="6401" max="6401" width="10.625" style="532" customWidth="1"/>
    <col min="6402" max="6402" width="70.625" style="532" customWidth="1"/>
    <col min="6403" max="6656" width="9" style="532"/>
    <col min="6657" max="6657" width="10.625" style="532" customWidth="1"/>
    <col min="6658" max="6658" width="70.625" style="532" customWidth="1"/>
    <col min="6659" max="6912" width="9" style="532"/>
    <col min="6913" max="6913" width="10.625" style="532" customWidth="1"/>
    <col min="6914" max="6914" width="70.625" style="532" customWidth="1"/>
    <col min="6915" max="7168" width="9" style="532"/>
    <col min="7169" max="7169" width="10.625" style="532" customWidth="1"/>
    <col min="7170" max="7170" width="70.625" style="532" customWidth="1"/>
    <col min="7171" max="7424" width="9" style="532"/>
    <col min="7425" max="7425" width="10.625" style="532" customWidth="1"/>
    <col min="7426" max="7426" width="70.625" style="532" customWidth="1"/>
    <col min="7427" max="7680" width="9" style="532"/>
    <col min="7681" max="7681" width="10.625" style="532" customWidth="1"/>
    <col min="7682" max="7682" width="70.625" style="532" customWidth="1"/>
    <col min="7683" max="7936" width="9" style="532"/>
    <col min="7937" max="7937" width="10.625" style="532" customWidth="1"/>
    <col min="7938" max="7938" width="70.625" style="532" customWidth="1"/>
    <col min="7939" max="8192" width="9" style="532"/>
    <col min="8193" max="8193" width="10.625" style="532" customWidth="1"/>
    <col min="8194" max="8194" width="70.625" style="532" customWidth="1"/>
    <col min="8195" max="8448" width="9" style="532"/>
    <col min="8449" max="8449" width="10.625" style="532" customWidth="1"/>
    <col min="8450" max="8450" width="70.625" style="532" customWidth="1"/>
    <col min="8451" max="8704" width="9" style="532"/>
    <col min="8705" max="8705" width="10.625" style="532" customWidth="1"/>
    <col min="8706" max="8706" width="70.625" style="532" customWidth="1"/>
    <col min="8707" max="8960" width="9" style="532"/>
    <col min="8961" max="8961" width="10.625" style="532" customWidth="1"/>
    <col min="8962" max="8962" width="70.625" style="532" customWidth="1"/>
    <col min="8963" max="9216" width="9" style="532"/>
    <col min="9217" max="9217" width="10.625" style="532" customWidth="1"/>
    <col min="9218" max="9218" width="70.625" style="532" customWidth="1"/>
    <col min="9219" max="9472" width="9" style="532"/>
    <col min="9473" max="9473" width="10.625" style="532" customWidth="1"/>
    <col min="9474" max="9474" width="70.625" style="532" customWidth="1"/>
    <col min="9475" max="9728" width="9" style="532"/>
    <col min="9729" max="9729" width="10.625" style="532" customWidth="1"/>
    <col min="9730" max="9730" width="70.625" style="532" customWidth="1"/>
    <col min="9731" max="9984" width="9" style="532"/>
    <col min="9985" max="9985" width="10.625" style="532" customWidth="1"/>
    <col min="9986" max="9986" width="70.625" style="532" customWidth="1"/>
    <col min="9987" max="10240" width="9" style="532"/>
    <col min="10241" max="10241" width="10.625" style="532" customWidth="1"/>
    <col min="10242" max="10242" width="70.625" style="532" customWidth="1"/>
    <col min="10243" max="10496" width="9" style="532"/>
    <col min="10497" max="10497" width="10.625" style="532" customWidth="1"/>
    <col min="10498" max="10498" width="70.625" style="532" customWidth="1"/>
    <col min="10499" max="10752" width="9" style="532"/>
    <col min="10753" max="10753" width="10.625" style="532" customWidth="1"/>
    <col min="10754" max="10754" width="70.625" style="532" customWidth="1"/>
    <col min="10755" max="11008" width="9" style="532"/>
    <col min="11009" max="11009" width="10.625" style="532" customWidth="1"/>
    <col min="11010" max="11010" width="70.625" style="532" customWidth="1"/>
    <col min="11011" max="11264" width="9" style="532"/>
    <col min="11265" max="11265" width="10.625" style="532" customWidth="1"/>
    <col min="11266" max="11266" width="70.625" style="532" customWidth="1"/>
    <col min="11267" max="11520" width="9" style="532"/>
    <col min="11521" max="11521" width="10.625" style="532" customWidth="1"/>
    <col min="11522" max="11522" width="70.625" style="532" customWidth="1"/>
    <col min="11523" max="11776" width="9" style="532"/>
    <col min="11777" max="11777" width="10.625" style="532" customWidth="1"/>
    <col min="11778" max="11778" width="70.625" style="532" customWidth="1"/>
    <col min="11779" max="12032" width="9" style="532"/>
    <col min="12033" max="12033" width="10.625" style="532" customWidth="1"/>
    <col min="12034" max="12034" width="70.625" style="532" customWidth="1"/>
    <col min="12035" max="12288" width="9" style="532"/>
    <col min="12289" max="12289" width="10.625" style="532" customWidth="1"/>
    <col min="12290" max="12290" width="70.625" style="532" customWidth="1"/>
    <col min="12291" max="12544" width="9" style="532"/>
    <col min="12545" max="12545" width="10.625" style="532" customWidth="1"/>
    <col min="12546" max="12546" width="70.625" style="532" customWidth="1"/>
    <col min="12547" max="12800" width="9" style="532"/>
    <col min="12801" max="12801" width="10.625" style="532" customWidth="1"/>
    <col min="12802" max="12802" width="70.625" style="532" customWidth="1"/>
    <col min="12803" max="13056" width="9" style="532"/>
    <col min="13057" max="13057" width="10.625" style="532" customWidth="1"/>
    <col min="13058" max="13058" width="70.625" style="532" customWidth="1"/>
    <col min="13059" max="13312" width="9" style="532"/>
    <col min="13313" max="13313" width="10.625" style="532" customWidth="1"/>
    <col min="13314" max="13314" width="70.625" style="532" customWidth="1"/>
    <col min="13315" max="13568" width="9" style="532"/>
    <col min="13569" max="13569" width="10.625" style="532" customWidth="1"/>
    <col min="13570" max="13570" width="70.625" style="532" customWidth="1"/>
    <col min="13571" max="13824" width="9" style="532"/>
    <col min="13825" max="13825" width="10.625" style="532" customWidth="1"/>
    <col min="13826" max="13826" width="70.625" style="532" customWidth="1"/>
    <col min="13827" max="14080" width="9" style="532"/>
    <col min="14081" max="14081" width="10.625" style="532" customWidth="1"/>
    <col min="14082" max="14082" width="70.625" style="532" customWidth="1"/>
    <col min="14083" max="14336" width="9" style="532"/>
    <col min="14337" max="14337" width="10.625" style="532" customWidth="1"/>
    <col min="14338" max="14338" width="70.625" style="532" customWidth="1"/>
    <col min="14339" max="14592" width="9" style="532"/>
    <col min="14593" max="14593" width="10.625" style="532" customWidth="1"/>
    <col min="14594" max="14594" width="70.625" style="532" customWidth="1"/>
    <col min="14595" max="14848" width="9" style="532"/>
    <col min="14849" max="14849" width="10.625" style="532" customWidth="1"/>
    <col min="14850" max="14850" width="70.625" style="532" customWidth="1"/>
    <col min="14851" max="15104" width="9" style="532"/>
    <col min="15105" max="15105" width="10.625" style="532" customWidth="1"/>
    <col min="15106" max="15106" width="70.625" style="532" customWidth="1"/>
    <col min="15107" max="15360" width="9" style="532"/>
    <col min="15361" max="15361" width="10.625" style="532" customWidth="1"/>
    <col min="15362" max="15362" width="70.625" style="532" customWidth="1"/>
    <col min="15363" max="15616" width="9" style="532"/>
    <col min="15617" max="15617" width="10.625" style="532" customWidth="1"/>
    <col min="15618" max="15618" width="70.625" style="532" customWidth="1"/>
    <col min="15619" max="15872" width="9" style="532"/>
    <col min="15873" max="15873" width="10.625" style="532" customWidth="1"/>
    <col min="15874" max="15874" width="70.625" style="532" customWidth="1"/>
    <col min="15875" max="16128" width="9" style="532"/>
    <col min="16129" max="16129" width="10.625" style="532" customWidth="1"/>
    <col min="16130" max="16130" width="70.625" style="532" customWidth="1"/>
    <col min="16131" max="16384" width="9" style="532"/>
  </cols>
  <sheetData>
    <row r="1" spans="1:2" ht="22.5" customHeight="1" x14ac:dyDescent="0.15">
      <c r="A1" s="531" t="s">
        <v>629</v>
      </c>
    </row>
    <row r="2" spans="1:2" s="534" customFormat="1" ht="37.5" customHeight="1" thickBot="1" x14ac:dyDescent="0.2">
      <c r="A2" s="533" t="s">
        <v>583</v>
      </c>
    </row>
    <row r="3" spans="1:2" s="534" customFormat="1" ht="23.25" customHeight="1" thickBot="1" x14ac:dyDescent="0.2">
      <c r="A3" s="535" t="s">
        <v>584</v>
      </c>
      <c r="B3" s="536" t="s">
        <v>585</v>
      </c>
    </row>
    <row r="4" spans="1:2" s="534" customFormat="1" ht="23.25" customHeight="1" x14ac:dyDescent="0.15">
      <c r="A4" s="537" t="s">
        <v>586</v>
      </c>
      <c r="B4" s="538" t="s">
        <v>587</v>
      </c>
    </row>
    <row r="5" spans="1:2" s="534" customFormat="1" ht="23.25" customHeight="1" x14ac:dyDescent="0.15">
      <c r="A5" s="539" t="s">
        <v>588</v>
      </c>
      <c r="B5" s="540" t="s">
        <v>589</v>
      </c>
    </row>
    <row r="6" spans="1:2" s="534" customFormat="1" ht="23.25" customHeight="1" x14ac:dyDescent="0.15">
      <c r="A6" s="539" t="s">
        <v>590</v>
      </c>
      <c r="B6" s="540" t="s">
        <v>591</v>
      </c>
    </row>
    <row r="7" spans="1:2" s="534" customFormat="1" ht="23.25" customHeight="1" x14ac:dyDescent="0.15">
      <c r="A7" s="539" t="s">
        <v>592</v>
      </c>
      <c r="B7" s="540" t="s">
        <v>593</v>
      </c>
    </row>
    <row r="8" spans="1:2" s="534" customFormat="1" ht="23.25" customHeight="1" x14ac:dyDescent="0.15">
      <c r="A8" s="539" t="s">
        <v>594</v>
      </c>
      <c r="B8" s="540" t="s">
        <v>595</v>
      </c>
    </row>
    <row r="9" spans="1:2" s="534" customFormat="1" ht="23.25" customHeight="1" x14ac:dyDescent="0.15">
      <c r="A9" s="539" t="s">
        <v>596</v>
      </c>
      <c r="B9" s="540" t="s">
        <v>597</v>
      </c>
    </row>
    <row r="10" spans="1:2" s="534" customFormat="1" ht="23.25" customHeight="1" x14ac:dyDescent="0.15">
      <c r="A10" s="539" t="s">
        <v>598</v>
      </c>
      <c r="B10" s="540" t="s">
        <v>599</v>
      </c>
    </row>
    <row r="11" spans="1:2" s="534" customFormat="1" ht="23.25" customHeight="1" x14ac:dyDescent="0.15">
      <c r="A11" s="539" t="s">
        <v>600</v>
      </c>
      <c r="B11" s="540" t="s">
        <v>601</v>
      </c>
    </row>
    <row r="12" spans="1:2" s="534" customFormat="1" ht="23.25" customHeight="1" x14ac:dyDescent="0.15">
      <c r="A12" s="539" t="s">
        <v>602</v>
      </c>
      <c r="B12" s="540" t="s">
        <v>603</v>
      </c>
    </row>
    <row r="13" spans="1:2" s="534" customFormat="1" ht="23.25" customHeight="1" x14ac:dyDescent="0.15">
      <c r="A13" s="539" t="s">
        <v>604</v>
      </c>
      <c r="B13" s="540" t="s">
        <v>605</v>
      </c>
    </row>
    <row r="14" spans="1:2" s="534" customFormat="1" ht="23.25" customHeight="1" x14ac:dyDescent="0.15">
      <c r="A14" s="539" t="s">
        <v>606</v>
      </c>
      <c r="B14" s="540" t="s">
        <v>607</v>
      </c>
    </row>
    <row r="15" spans="1:2" s="534" customFormat="1" ht="23.25" customHeight="1" x14ac:dyDescent="0.15">
      <c r="A15" s="539" t="s">
        <v>608</v>
      </c>
      <c r="B15" s="540" t="s">
        <v>609</v>
      </c>
    </row>
    <row r="16" spans="1:2" s="534" customFormat="1" ht="23.25" customHeight="1" x14ac:dyDescent="0.15">
      <c r="A16" s="539" t="s">
        <v>610</v>
      </c>
      <c r="B16" s="540" t="s">
        <v>611</v>
      </c>
    </row>
    <row r="17" spans="1:2" s="534" customFormat="1" ht="23.25" customHeight="1" x14ac:dyDescent="0.15">
      <c r="A17" s="541">
        <v>14</v>
      </c>
      <c r="B17" s="540" t="s">
        <v>612</v>
      </c>
    </row>
    <row r="18" spans="1:2" s="534" customFormat="1" ht="23.25" customHeight="1" x14ac:dyDescent="0.15">
      <c r="A18" s="542" t="s">
        <v>613</v>
      </c>
      <c r="B18" s="540" t="s">
        <v>614</v>
      </c>
    </row>
    <row r="19" spans="1:2" s="534" customFormat="1" ht="23.25" customHeight="1" x14ac:dyDescent="0.15">
      <c r="A19" s="542" t="s">
        <v>615</v>
      </c>
      <c r="B19" s="540" t="s">
        <v>616</v>
      </c>
    </row>
    <row r="20" spans="1:2" s="534" customFormat="1" ht="23.25" customHeight="1" x14ac:dyDescent="0.15">
      <c r="A20" s="542" t="s">
        <v>617</v>
      </c>
      <c r="B20" s="540" t="s">
        <v>618</v>
      </c>
    </row>
    <row r="21" spans="1:2" s="534" customFormat="1" ht="23.25" customHeight="1" x14ac:dyDescent="0.15">
      <c r="A21" s="539">
        <v>15</v>
      </c>
      <c r="B21" s="540" t="s">
        <v>619</v>
      </c>
    </row>
    <row r="22" spans="1:2" s="534" customFormat="1" ht="23.25" customHeight="1" x14ac:dyDescent="0.15">
      <c r="A22" s="543" t="s">
        <v>626</v>
      </c>
      <c r="B22" s="580" t="s">
        <v>620</v>
      </c>
    </row>
    <row r="23" spans="1:2" s="534" customFormat="1" ht="23.25" customHeight="1" x14ac:dyDescent="0.15">
      <c r="A23" s="544" t="s">
        <v>615</v>
      </c>
      <c r="B23" s="581"/>
    </row>
    <row r="24" spans="1:2" s="534" customFormat="1" ht="23.25" customHeight="1" x14ac:dyDescent="0.15">
      <c r="A24" s="545">
        <v>17</v>
      </c>
      <c r="B24" s="540" t="s">
        <v>621</v>
      </c>
    </row>
    <row r="25" spans="1:2" s="534" customFormat="1" ht="23.25" customHeight="1" x14ac:dyDescent="0.15">
      <c r="A25" s="546" t="s">
        <v>627</v>
      </c>
      <c r="B25" s="540" t="s">
        <v>622</v>
      </c>
    </row>
    <row r="26" spans="1:2" s="534" customFormat="1" ht="23.25" customHeight="1" x14ac:dyDescent="0.15">
      <c r="A26" s="545">
        <v>19</v>
      </c>
      <c r="B26" s="540" t="s">
        <v>623</v>
      </c>
    </row>
    <row r="27" spans="1:2" s="534" customFormat="1" ht="23.25" customHeight="1" thickBot="1" x14ac:dyDescent="0.2">
      <c r="A27" s="547" t="s">
        <v>628</v>
      </c>
      <c r="B27" s="548" t="s">
        <v>624</v>
      </c>
    </row>
    <row r="28" spans="1:2" s="534" customFormat="1" ht="23.25" customHeight="1" x14ac:dyDescent="0.15">
      <c r="A28" s="549" t="s">
        <v>625</v>
      </c>
    </row>
  </sheetData>
  <mergeCells count="1">
    <mergeCell ref="B22:B23"/>
  </mergeCells>
  <phoneticPr fontId="3"/>
  <hyperlinks>
    <hyperlink ref="A15" location="'12特別支援学校学級数・教職員数'!A1" display="１２"/>
    <hyperlink ref="A13" location="'10中学校教職員数'!A1" display="１０"/>
    <hyperlink ref="A11" location="'８中学校生徒数'!A1" display="８"/>
    <hyperlink ref="A9" location="'６小学校学級数'!A1" display="６"/>
    <hyperlink ref="A7" location="'４認定こども園 '!A1" display="４"/>
    <hyperlink ref="A16" location="'13卒業後の状況'!A1" display="１３"/>
    <hyperlink ref="A14" location="'11特別支援学校児童・生徒数'!A1" display="１１"/>
    <hyperlink ref="A12" location="'９中学校学級数'!A1" display="９"/>
    <hyperlink ref="A10" location="'７小学校教職員数'!A1" display="７"/>
    <hyperlink ref="A8" location="'５小学校児童数'!A1" display="５"/>
    <hyperlink ref="A6" location="'３幼稚園学級数・幼児数'!A1" display="３"/>
    <hyperlink ref="A5" location="'２市立小中学校施設の概要'!A1" display="２"/>
    <hyperlink ref="A4" location="'1学校総覧'!A1" display="１"/>
    <hyperlink ref="A18" location="'14図書館(1)'!A1" display="（１）"/>
    <hyperlink ref="A21" location="'15体育施設の利用状況'!A1" display="'15体育施設の利用状況'!A1"/>
    <hyperlink ref="A19:A20" location="'15図書館(1)'!A1" display="１"/>
    <hyperlink ref="A19" location="'14(2)'!A1" display="（２）"/>
    <hyperlink ref="A20" location="'14(3)'!A1" display="（３）"/>
    <hyperlink ref="A22" location="'16観光地利用状況'!A1" display="１６ （１）"/>
    <hyperlink ref="A24" location="'17湯っ蔵んど利用者数'!A1" display="'17湯っ蔵んど利用者数'!A1"/>
    <hyperlink ref="A26" location="'19文化施設等利用状況'!A1" display="'19文化施設等利用状況'!A1"/>
    <hyperlink ref="A23" location="'16観光地利用状況(2)'!A1" display="（２）"/>
    <hyperlink ref="A25" location="'18労働関係施設利用者数'!A1" display="１８"/>
    <hyperlink ref="A27" location="'20文化財'!A1" display="２０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activeCell="M12" sqref="M12"/>
    </sheetView>
  </sheetViews>
  <sheetFormatPr defaultRowHeight="13.5" x14ac:dyDescent="0.15"/>
  <cols>
    <col min="1" max="1" width="6.25" style="10" customWidth="1"/>
    <col min="2" max="2" width="8.625" style="10" customWidth="1"/>
    <col min="3" max="4" width="11.75" style="10" customWidth="1"/>
    <col min="5" max="9" width="8.75" style="10" customWidth="1"/>
  </cols>
  <sheetData>
    <row r="1" spans="1:11" s="532" customFormat="1" ht="22.5" customHeight="1" x14ac:dyDescent="0.15">
      <c r="A1" s="531" t="s">
        <v>630</v>
      </c>
    </row>
    <row r="2" spans="1:11" s="534" customFormat="1" ht="37.5" customHeight="1" x14ac:dyDescent="0.15">
      <c r="A2" s="533" t="s">
        <v>583</v>
      </c>
    </row>
    <row r="3" spans="1:11" s="110" customFormat="1" ht="22.5" customHeight="1" x14ac:dyDescent="0.15">
      <c r="A3" s="109" t="s">
        <v>80</v>
      </c>
      <c r="B3" s="109"/>
      <c r="C3" s="109"/>
      <c r="D3" s="109"/>
      <c r="E3" s="109"/>
      <c r="F3" s="109"/>
      <c r="G3" s="109"/>
      <c r="H3"/>
      <c r="I3"/>
    </row>
    <row r="4" spans="1:11" ht="7.5" customHeight="1" x14ac:dyDescent="0.15">
      <c r="A4" s="42"/>
      <c r="B4" s="42"/>
      <c r="C4" s="42"/>
      <c r="D4" s="42"/>
      <c r="E4" s="42"/>
      <c r="F4" s="42"/>
      <c r="G4" s="42"/>
      <c r="H4"/>
      <c r="I4"/>
    </row>
    <row r="5" spans="1:11" ht="13.5" customHeight="1" x14ac:dyDescent="0.15">
      <c r="A5" s="599" t="s">
        <v>91</v>
      </c>
      <c r="B5" s="600"/>
      <c r="C5" s="584" t="s">
        <v>0</v>
      </c>
      <c r="D5" s="585" t="s">
        <v>29</v>
      </c>
      <c r="E5" s="623" t="s">
        <v>109</v>
      </c>
      <c r="F5" s="623"/>
      <c r="G5" s="623"/>
      <c r="H5" s="623"/>
      <c r="I5" s="624"/>
    </row>
    <row r="6" spans="1:11" ht="13.5" customHeight="1" x14ac:dyDescent="0.15">
      <c r="A6" s="616"/>
      <c r="B6" s="617"/>
      <c r="C6" s="628"/>
      <c r="D6" s="629"/>
      <c r="E6" s="603" t="s">
        <v>30</v>
      </c>
      <c r="F6" s="603"/>
      <c r="G6" s="603"/>
      <c r="H6" s="603"/>
      <c r="I6" s="620" t="s">
        <v>115</v>
      </c>
    </row>
    <row r="7" spans="1:11" ht="13.5" customHeight="1" x14ac:dyDescent="0.15">
      <c r="A7" s="601"/>
      <c r="B7" s="602"/>
      <c r="C7" s="206" t="s">
        <v>93</v>
      </c>
      <c r="D7" s="201" t="s">
        <v>101</v>
      </c>
      <c r="E7" s="197" t="s">
        <v>1</v>
      </c>
      <c r="F7" s="197" t="s">
        <v>23</v>
      </c>
      <c r="G7" s="197" t="s">
        <v>24</v>
      </c>
      <c r="H7" s="197" t="s">
        <v>25</v>
      </c>
      <c r="I7" s="621"/>
    </row>
    <row r="8" spans="1:11" ht="13.5" customHeight="1" x14ac:dyDescent="0.15">
      <c r="A8" s="165">
        <v>2013</v>
      </c>
      <c r="B8" s="216">
        <v>25</v>
      </c>
      <c r="C8" s="61">
        <v>4</v>
      </c>
      <c r="D8" s="54">
        <v>61</v>
      </c>
      <c r="E8" s="54">
        <v>51</v>
      </c>
      <c r="F8" s="54">
        <v>16</v>
      </c>
      <c r="G8" s="54">
        <v>17</v>
      </c>
      <c r="H8" s="54">
        <v>18</v>
      </c>
      <c r="I8" s="55">
        <v>10</v>
      </c>
      <c r="K8" s="97"/>
    </row>
    <row r="9" spans="1:11" ht="13.5" customHeight="1" x14ac:dyDescent="0.15">
      <c r="A9" s="165">
        <v>2014</v>
      </c>
      <c r="B9" s="160">
        <v>26</v>
      </c>
      <c r="C9" s="62">
        <v>4</v>
      </c>
      <c r="D9" s="47">
        <v>61</v>
      </c>
      <c r="E9" s="47">
        <v>49</v>
      </c>
      <c r="F9" s="47">
        <v>17</v>
      </c>
      <c r="G9" s="47">
        <v>15</v>
      </c>
      <c r="H9" s="47">
        <v>17</v>
      </c>
      <c r="I9" s="48">
        <v>12</v>
      </c>
    </row>
    <row r="10" spans="1:11" ht="13.5" customHeight="1" x14ac:dyDescent="0.15">
      <c r="A10" s="165">
        <v>2015</v>
      </c>
      <c r="B10" s="160">
        <v>27</v>
      </c>
      <c r="C10" s="62">
        <v>4</v>
      </c>
      <c r="D10" s="47">
        <v>59</v>
      </c>
      <c r="E10" s="47">
        <v>47</v>
      </c>
      <c r="F10" s="47">
        <v>15</v>
      </c>
      <c r="G10" s="47">
        <v>17</v>
      </c>
      <c r="H10" s="47">
        <v>15</v>
      </c>
      <c r="I10" s="48">
        <v>12</v>
      </c>
    </row>
    <row r="11" spans="1:11" ht="13.5" customHeight="1" x14ac:dyDescent="0.15">
      <c r="A11" s="165">
        <v>2016</v>
      </c>
      <c r="B11" s="160">
        <v>28</v>
      </c>
      <c r="C11" s="62">
        <v>4</v>
      </c>
      <c r="D11" s="47">
        <v>59</v>
      </c>
      <c r="E11" s="47">
        <v>48</v>
      </c>
      <c r="F11" s="47">
        <v>16</v>
      </c>
      <c r="G11" s="47">
        <v>15</v>
      </c>
      <c r="H11" s="47">
        <v>17</v>
      </c>
      <c r="I11" s="48">
        <v>11</v>
      </c>
    </row>
    <row r="12" spans="1:11" ht="13.5" customHeight="1" x14ac:dyDescent="0.15">
      <c r="A12" s="165">
        <v>2017</v>
      </c>
      <c r="B12" s="160">
        <v>29</v>
      </c>
      <c r="C12" s="62">
        <v>4</v>
      </c>
      <c r="D12" s="47">
        <v>53</v>
      </c>
      <c r="E12" s="47">
        <v>43</v>
      </c>
      <c r="F12" s="47">
        <v>12</v>
      </c>
      <c r="G12" s="47">
        <v>16</v>
      </c>
      <c r="H12" s="47">
        <v>15</v>
      </c>
      <c r="I12" s="48">
        <v>10</v>
      </c>
    </row>
    <row r="13" spans="1:11" ht="13.5" customHeight="1" x14ac:dyDescent="0.15">
      <c r="A13" s="165">
        <v>2018</v>
      </c>
      <c r="B13" s="160">
        <v>30</v>
      </c>
      <c r="C13" s="62">
        <v>4</v>
      </c>
      <c r="D13" s="47">
        <v>52</v>
      </c>
      <c r="E13" s="47">
        <v>43</v>
      </c>
      <c r="F13" s="47">
        <v>15</v>
      </c>
      <c r="G13" s="47">
        <v>12</v>
      </c>
      <c r="H13" s="47">
        <v>16</v>
      </c>
      <c r="I13" s="48">
        <v>9</v>
      </c>
    </row>
    <row r="14" spans="1:11" ht="13.5" customHeight="1" x14ac:dyDescent="0.15">
      <c r="A14" s="165">
        <v>2019</v>
      </c>
      <c r="B14" s="160" t="s">
        <v>88</v>
      </c>
      <c r="C14" s="65">
        <v>4</v>
      </c>
      <c r="D14" s="66">
        <v>50</v>
      </c>
      <c r="E14" s="66">
        <v>40</v>
      </c>
      <c r="F14" s="66">
        <v>14</v>
      </c>
      <c r="G14" s="66">
        <v>14</v>
      </c>
      <c r="H14" s="66">
        <v>12</v>
      </c>
      <c r="I14" s="67">
        <v>10</v>
      </c>
    </row>
    <row r="15" spans="1:11" ht="13.5" customHeight="1" x14ac:dyDescent="0.15">
      <c r="A15" s="165">
        <v>2020</v>
      </c>
      <c r="B15" s="160">
        <v>2</v>
      </c>
      <c r="C15" s="65">
        <v>4</v>
      </c>
      <c r="D15" s="66">
        <v>53</v>
      </c>
      <c r="E15" s="66">
        <v>42</v>
      </c>
      <c r="F15" s="66">
        <v>14</v>
      </c>
      <c r="G15" s="66">
        <v>14</v>
      </c>
      <c r="H15" s="66">
        <v>14</v>
      </c>
      <c r="I15" s="67">
        <v>11</v>
      </c>
      <c r="J15" s="10"/>
      <c r="K15" s="10"/>
    </row>
    <row r="16" spans="1:11" ht="13.5" customHeight="1" x14ac:dyDescent="0.15">
      <c r="A16" s="165">
        <v>2021</v>
      </c>
      <c r="B16" s="160">
        <v>3</v>
      </c>
      <c r="C16" s="65">
        <v>4</v>
      </c>
      <c r="D16" s="66">
        <v>52</v>
      </c>
      <c r="E16" s="66">
        <v>42</v>
      </c>
      <c r="F16" s="66">
        <v>14</v>
      </c>
      <c r="G16" s="66">
        <v>14</v>
      </c>
      <c r="H16" s="66">
        <v>14</v>
      </c>
      <c r="I16" s="67">
        <v>10</v>
      </c>
      <c r="J16" s="10"/>
      <c r="K16" s="10"/>
    </row>
    <row r="17" spans="1:11" ht="13.5" customHeight="1" x14ac:dyDescent="0.15">
      <c r="A17" s="164">
        <v>2022</v>
      </c>
      <c r="B17" s="60">
        <v>4</v>
      </c>
      <c r="C17" s="274">
        <v>4</v>
      </c>
      <c r="D17" s="154">
        <f>E17+I17</f>
        <v>53</v>
      </c>
      <c r="E17" s="154">
        <f>SUM(F17:H17)</f>
        <v>41</v>
      </c>
      <c r="F17" s="154">
        <v>13</v>
      </c>
      <c r="G17" s="154">
        <v>14</v>
      </c>
      <c r="H17" s="154">
        <v>14</v>
      </c>
      <c r="I17" s="275">
        <v>12</v>
      </c>
      <c r="J17" s="10"/>
      <c r="K17" s="234"/>
    </row>
    <row r="18" spans="1:11" ht="13.5" customHeight="1" x14ac:dyDescent="0.15">
      <c r="A18" s="7"/>
      <c r="B18" s="7"/>
      <c r="C18" s="7"/>
      <c r="D18" s="7"/>
      <c r="E18" s="7"/>
      <c r="F18" s="7"/>
      <c r="G18" s="7"/>
      <c r="H18" s="7"/>
      <c r="I18" s="132" t="s">
        <v>43</v>
      </c>
      <c r="J18" s="10"/>
      <c r="K18" s="10"/>
    </row>
  </sheetData>
  <mergeCells count="6">
    <mergeCell ref="A5:B7"/>
    <mergeCell ref="C5:C6"/>
    <mergeCell ref="D5:D6"/>
    <mergeCell ref="I6:I7"/>
    <mergeCell ref="E5:I5"/>
    <mergeCell ref="E6:H6"/>
  </mergeCells>
  <phoneticPr fontId="3"/>
  <hyperlinks>
    <hyperlink ref="I18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>
      <selection activeCell="L10" sqref="L10"/>
    </sheetView>
  </sheetViews>
  <sheetFormatPr defaultRowHeight="15.75" customHeight="1" x14ac:dyDescent="0.15"/>
  <cols>
    <col min="1" max="1" width="6.25" style="10" customWidth="1"/>
    <col min="2" max="2" width="8.625" style="10" customWidth="1"/>
    <col min="3" max="8" width="8.75" style="10" customWidth="1"/>
    <col min="9" max="9" width="11.25" style="10" customWidth="1"/>
  </cols>
  <sheetData>
    <row r="1" spans="1:12" s="532" customFormat="1" ht="22.5" customHeight="1" x14ac:dyDescent="0.15">
      <c r="A1" s="531" t="s">
        <v>630</v>
      </c>
    </row>
    <row r="2" spans="1:12" s="534" customFormat="1" ht="37.5" customHeight="1" x14ac:dyDescent="0.15">
      <c r="A2" s="533" t="s">
        <v>583</v>
      </c>
    </row>
    <row r="3" spans="1:12" s="110" customFormat="1" ht="22.5" customHeight="1" x14ac:dyDescent="0.15">
      <c r="A3" s="109" t="s">
        <v>81</v>
      </c>
      <c r="B3" s="109"/>
      <c r="C3" s="109"/>
      <c r="D3" s="109"/>
      <c r="E3" s="109"/>
      <c r="F3" s="109"/>
      <c r="G3" s="109"/>
      <c r="H3" s="613" t="s">
        <v>40</v>
      </c>
      <c r="I3" s="613"/>
    </row>
    <row r="4" spans="1:12" ht="7.5" customHeight="1" x14ac:dyDescent="0.15">
      <c r="A4" s="42"/>
      <c r="B4" s="42"/>
      <c r="C4" s="42"/>
      <c r="D4" s="42"/>
      <c r="E4" s="42"/>
      <c r="F4" s="42"/>
      <c r="G4" s="42"/>
      <c r="H4" s="614"/>
      <c r="I4" s="614"/>
    </row>
    <row r="5" spans="1:12" ht="13.5" customHeight="1" x14ac:dyDescent="0.15">
      <c r="A5" s="599" t="s">
        <v>91</v>
      </c>
      <c r="B5" s="600"/>
      <c r="C5" s="615" t="s">
        <v>31</v>
      </c>
      <c r="D5" s="585"/>
      <c r="E5" s="585"/>
      <c r="F5" s="585" t="s">
        <v>32</v>
      </c>
      <c r="G5" s="585"/>
      <c r="H5" s="585"/>
      <c r="I5" s="627" t="s">
        <v>117</v>
      </c>
      <c r="K5" s="97"/>
    </row>
    <row r="6" spans="1:12" ht="13.5" customHeight="1" x14ac:dyDescent="0.15">
      <c r="A6" s="601"/>
      <c r="B6" s="602"/>
      <c r="C6" s="38" t="s">
        <v>1</v>
      </c>
      <c r="D6" s="59" t="s">
        <v>5</v>
      </c>
      <c r="E6" s="59" t="s">
        <v>6</v>
      </c>
      <c r="F6" s="59" t="s">
        <v>1</v>
      </c>
      <c r="G6" s="59" t="s">
        <v>5</v>
      </c>
      <c r="H6" s="59" t="s">
        <v>6</v>
      </c>
      <c r="I6" s="621"/>
    </row>
    <row r="7" spans="1:12" ht="13.5" customHeight="1" x14ac:dyDescent="0.15">
      <c r="A7" s="165">
        <v>2013</v>
      </c>
      <c r="B7" s="216">
        <v>25</v>
      </c>
      <c r="C7" s="61">
        <v>112</v>
      </c>
      <c r="D7" s="54">
        <v>64</v>
      </c>
      <c r="E7" s="54">
        <v>48</v>
      </c>
      <c r="F7" s="54">
        <v>30</v>
      </c>
      <c r="G7" s="54">
        <v>6</v>
      </c>
      <c r="H7" s="54">
        <v>24</v>
      </c>
      <c r="I7" s="63">
        <v>13.8</v>
      </c>
      <c r="K7" s="5"/>
      <c r="L7" s="6"/>
    </row>
    <row r="8" spans="1:12" ht="13.5" customHeight="1" x14ac:dyDescent="0.15">
      <c r="A8" s="165">
        <v>2014</v>
      </c>
      <c r="B8" s="160">
        <v>26</v>
      </c>
      <c r="C8" s="62">
        <v>111</v>
      </c>
      <c r="D8" s="47">
        <v>65</v>
      </c>
      <c r="E8" s="47">
        <v>46</v>
      </c>
      <c r="F8" s="47">
        <v>30</v>
      </c>
      <c r="G8" s="47">
        <v>8</v>
      </c>
      <c r="H8" s="47">
        <v>22</v>
      </c>
      <c r="I8" s="64">
        <v>13.9</v>
      </c>
      <c r="K8" s="5"/>
      <c r="L8" s="6"/>
    </row>
    <row r="9" spans="1:12" ht="13.5" customHeight="1" x14ac:dyDescent="0.15">
      <c r="A9" s="165">
        <v>2015</v>
      </c>
      <c r="B9" s="160">
        <v>27</v>
      </c>
      <c r="C9" s="62">
        <v>105</v>
      </c>
      <c r="D9" s="47">
        <v>66</v>
      </c>
      <c r="E9" s="47">
        <v>39</v>
      </c>
      <c r="F9" s="47">
        <v>31</v>
      </c>
      <c r="G9" s="47">
        <v>8</v>
      </c>
      <c r="H9" s="47">
        <v>23</v>
      </c>
      <c r="I9" s="64">
        <v>14.3</v>
      </c>
      <c r="K9" s="5"/>
      <c r="L9" s="6"/>
    </row>
    <row r="10" spans="1:12" ht="13.5" customHeight="1" x14ac:dyDescent="0.15">
      <c r="A10" s="165">
        <v>2016</v>
      </c>
      <c r="B10" s="160">
        <v>28</v>
      </c>
      <c r="C10" s="62">
        <v>106</v>
      </c>
      <c r="D10" s="47">
        <v>67</v>
      </c>
      <c r="E10" s="47">
        <v>39</v>
      </c>
      <c r="F10" s="47">
        <v>31</v>
      </c>
      <c r="G10" s="47">
        <v>8</v>
      </c>
      <c r="H10" s="47">
        <v>23</v>
      </c>
      <c r="I10" s="64">
        <v>14.1</v>
      </c>
      <c r="K10" s="5"/>
      <c r="L10" s="6"/>
    </row>
    <row r="11" spans="1:12" ht="13.5" customHeight="1" x14ac:dyDescent="0.15">
      <c r="A11" s="165">
        <v>2017</v>
      </c>
      <c r="B11" s="160">
        <v>29</v>
      </c>
      <c r="C11" s="68">
        <v>98</v>
      </c>
      <c r="D11" s="58">
        <v>60</v>
      </c>
      <c r="E11" s="58">
        <v>38</v>
      </c>
      <c r="F11" s="58">
        <v>31</v>
      </c>
      <c r="G11" s="47">
        <v>6</v>
      </c>
      <c r="H11" s="47">
        <v>25</v>
      </c>
      <c r="I11" s="64">
        <v>13.9</v>
      </c>
      <c r="K11" s="5"/>
      <c r="L11" s="6"/>
    </row>
    <row r="12" spans="1:12" ht="13.5" customHeight="1" x14ac:dyDescent="0.15">
      <c r="A12" s="165">
        <v>2018</v>
      </c>
      <c r="B12" s="160">
        <v>30</v>
      </c>
      <c r="C12" s="62">
        <v>99</v>
      </c>
      <c r="D12" s="47">
        <v>56</v>
      </c>
      <c r="E12" s="47">
        <v>43</v>
      </c>
      <c r="F12" s="47">
        <v>32</v>
      </c>
      <c r="G12" s="47">
        <v>7</v>
      </c>
      <c r="H12" s="47">
        <v>25</v>
      </c>
      <c r="I12" s="64">
        <v>13.3</v>
      </c>
      <c r="K12" s="5"/>
      <c r="L12" s="6"/>
    </row>
    <row r="13" spans="1:12" ht="13.5" customHeight="1" x14ac:dyDescent="0.15">
      <c r="A13" s="165">
        <v>2019</v>
      </c>
      <c r="B13" s="160" t="s">
        <v>88</v>
      </c>
      <c r="C13" s="62">
        <v>97</v>
      </c>
      <c r="D13" s="47">
        <v>54</v>
      </c>
      <c r="E13" s="47">
        <v>43</v>
      </c>
      <c r="F13" s="47">
        <v>32</v>
      </c>
      <c r="G13" s="47">
        <v>8</v>
      </c>
      <c r="H13" s="47">
        <v>24</v>
      </c>
      <c r="I13" s="64">
        <v>13.2</v>
      </c>
      <c r="K13" s="5"/>
      <c r="L13" s="6"/>
    </row>
    <row r="14" spans="1:12" ht="13.5" customHeight="1" x14ac:dyDescent="0.15">
      <c r="A14" s="165">
        <v>2020</v>
      </c>
      <c r="B14" s="160">
        <v>2</v>
      </c>
      <c r="C14" s="62">
        <v>102</v>
      </c>
      <c r="D14" s="47">
        <v>54</v>
      </c>
      <c r="E14" s="47">
        <v>48</v>
      </c>
      <c r="F14" s="47">
        <v>10</v>
      </c>
      <c r="G14" s="47">
        <v>4</v>
      </c>
      <c r="H14" s="47">
        <v>6</v>
      </c>
      <c r="I14" s="64">
        <v>13.1</v>
      </c>
      <c r="K14" s="5"/>
      <c r="L14" s="6"/>
    </row>
    <row r="15" spans="1:12" ht="13.5" customHeight="1" x14ac:dyDescent="0.15">
      <c r="A15" s="165">
        <v>2021</v>
      </c>
      <c r="B15" s="160">
        <v>3</v>
      </c>
      <c r="C15" s="62">
        <v>101</v>
      </c>
      <c r="D15" s="47">
        <v>60</v>
      </c>
      <c r="E15" s="47">
        <v>41</v>
      </c>
      <c r="F15" s="47">
        <v>11</v>
      </c>
      <c r="G15" s="47">
        <v>4</v>
      </c>
      <c r="H15" s="47">
        <v>7</v>
      </c>
      <c r="I15" s="64">
        <v>13.1</v>
      </c>
      <c r="J15" s="10"/>
      <c r="K15" s="5"/>
      <c r="L15" s="6"/>
    </row>
    <row r="16" spans="1:12" ht="13.5" customHeight="1" x14ac:dyDescent="0.15">
      <c r="A16" s="164">
        <v>2022</v>
      </c>
      <c r="B16" s="60">
        <v>4</v>
      </c>
      <c r="C16" s="153">
        <f>SUM(D16:E16)</f>
        <v>104</v>
      </c>
      <c r="D16" s="145">
        <v>58</v>
      </c>
      <c r="E16" s="145">
        <v>46</v>
      </c>
      <c r="F16" s="145">
        <f>SUM(G16:H16)</f>
        <v>11</v>
      </c>
      <c r="G16" s="145">
        <v>6</v>
      </c>
      <c r="H16" s="145">
        <v>5</v>
      </c>
      <c r="I16" s="276">
        <v>12.4</v>
      </c>
      <c r="J16" s="10"/>
      <c r="K16" s="5"/>
      <c r="L16" s="6"/>
    </row>
    <row r="17" spans="1:11" ht="15" customHeight="1" x14ac:dyDescent="0.15">
      <c r="A17" s="221" t="s">
        <v>118</v>
      </c>
      <c r="B17" s="7"/>
      <c r="C17" s="7"/>
      <c r="D17" s="7"/>
      <c r="E17" s="7"/>
      <c r="F17" s="7"/>
      <c r="G17" s="7"/>
      <c r="H17" s="7"/>
      <c r="I17" s="134" t="s">
        <v>43</v>
      </c>
      <c r="J17" s="10"/>
    </row>
    <row r="18" spans="1:11" ht="15.75" customHeight="1" x14ac:dyDescent="0.15">
      <c r="A18" s="222" t="s">
        <v>120</v>
      </c>
      <c r="J18" s="10"/>
      <c r="K18" s="234"/>
    </row>
  </sheetData>
  <mergeCells count="5">
    <mergeCell ref="H3:I4"/>
    <mergeCell ref="I5:I6"/>
    <mergeCell ref="C5:E5"/>
    <mergeCell ref="F5:H5"/>
    <mergeCell ref="A5:B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workbookViewId="0">
      <selection activeCell="S28" sqref="S28"/>
    </sheetView>
  </sheetViews>
  <sheetFormatPr defaultRowHeight="12" x14ac:dyDescent="0.15"/>
  <cols>
    <col min="1" max="1" width="6.25" style="7" customWidth="1"/>
    <col min="2" max="2" width="8.625" style="7" customWidth="1"/>
    <col min="3" max="17" width="5" style="7" customWidth="1"/>
    <col min="18" max="16384" width="9" style="7"/>
  </cols>
  <sheetData>
    <row r="1" spans="1:22" s="532" customFormat="1" ht="22.5" customHeight="1" x14ac:dyDescent="0.15">
      <c r="A1" s="531" t="s">
        <v>630</v>
      </c>
    </row>
    <row r="2" spans="1:22" s="534" customFormat="1" ht="37.5" customHeight="1" x14ac:dyDescent="0.15">
      <c r="A2" s="533" t="s">
        <v>583</v>
      </c>
    </row>
    <row r="3" spans="1:22" s="109" customFormat="1" ht="22.5" customHeight="1" x14ac:dyDescent="0.15">
      <c r="A3" s="109" t="s">
        <v>82</v>
      </c>
    </row>
    <row r="4" spans="1:22" ht="7.5" customHeight="1" x14ac:dyDescent="0.15">
      <c r="A4" s="14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2" ht="13.5" customHeight="1" x14ac:dyDescent="0.15">
      <c r="A5" s="70" t="s">
        <v>45</v>
      </c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  <c r="M5" s="12"/>
      <c r="N5" s="12"/>
      <c r="O5" s="12"/>
      <c r="P5" s="613" t="s">
        <v>86</v>
      </c>
      <c r="Q5" s="613"/>
    </row>
    <row r="6" spans="1:22" ht="13.5" customHeight="1" x14ac:dyDescent="0.15">
      <c r="A6" s="599" t="s">
        <v>91</v>
      </c>
      <c r="B6" s="600"/>
      <c r="C6" s="630" t="s">
        <v>22</v>
      </c>
      <c r="D6" s="592"/>
      <c r="E6" s="592"/>
      <c r="F6" s="592" t="s">
        <v>23</v>
      </c>
      <c r="G6" s="592"/>
      <c r="H6" s="592" t="s">
        <v>24</v>
      </c>
      <c r="I6" s="592"/>
      <c r="J6" s="592" t="s">
        <v>25</v>
      </c>
      <c r="K6" s="592"/>
      <c r="L6" s="592" t="s">
        <v>26</v>
      </c>
      <c r="M6" s="592"/>
      <c r="N6" s="592" t="s">
        <v>27</v>
      </c>
      <c r="O6" s="592"/>
      <c r="P6" s="592" t="s">
        <v>28</v>
      </c>
      <c r="Q6" s="631"/>
      <c r="S6" s="97"/>
    </row>
    <row r="7" spans="1:22" ht="13.5" customHeight="1" x14ac:dyDescent="0.15">
      <c r="A7" s="601"/>
      <c r="B7" s="602"/>
      <c r="C7" s="107" t="s">
        <v>1</v>
      </c>
      <c r="D7" s="108" t="s">
        <v>5</v>
      </c>
      <c r="E7" s="108" t="s">
        <v>6</v>
      </c>
      <c r="F7" s="108" t="s">
        <v>5</v>
      </c>
      <c r="G7" s="108" t="s">
        <v>6</v>
      </c>
      <c r="H7" s="108" t="s">
        <v>5</v>
      </c>
      <c r="I7" s="108" t="s">
        <v>6</v>
      </c>
      <c r="J7" s="108" t="s">
        <v>5</v>
      </c>
      <c r="K7" s="108" t="s">
        <v>6</v>
      </c>
      <c r="L7" s="108" t="s">
        <v>5</v>
      </c>
      <c r="M7" s="108" t="s">
        <v>6</v>
      </c>
      <c r="N7" s="108" t="s">
        <v>5</v>
      </c>
      <c r="O7" s="108" t="s">
        <v>6</v>
      </c>
      <c r="P7" s="108" t="s">
        <v>5</v>
      </c>
      <c r="Q7" s="60" t="s">
        <v>6</v>
      </c>
    </row>
    <row r="8" spans="1:22" ht="13.5" customHeight="1" x14ac:dyDescent="0.15">
      <c r="A8" s="165">
        <v>2013</v>
      </c>
      <c r="B8" s="216">
        <v>25</v>
      </c>
      <c r="C8" s="61">
        <v>13</v>
      </c>
      <c r="D8" s="54">
        <v>11</v>
      </c>
      <c r="E8" s="54">
        <v>2</v>
      </c>
      <c r="F8" s="54">
        <v>1</v>
      </c>
      <c r="G8" s="54">
        <v>1</v>
      </c>
      <c r="H8" s="54">
        <v>3</v>
      </c>
      <c r="I8" s="54">
        <v>0</v>
      </c>
      <c r="J8" s="54">
        <v>3</v>
      </c>
      <c r="K8" s="54">
        <v>0</v>
      </c>
      <c r="L8" s="54">
        <v>3</v>
      </c>
      <c r="M8" s="54">
        <v>0</v>
      </c>
      <c r="N8" s="54">
        <v>1</v>
      </c>
      <c r="O8" s="54">
        <v>1</v>
      </c>
      <c r="P8" s="54">
        <v>0</v>
      </c>
      <c r="Q8" s="55">
        <v>0</v>
      </c>
    </row>
    <row r="9" spans="1:22" ht="13.5" customHeight="1" x14ac:dyDescent="0.15">
      <c r="A9" s="165">
        <v>2014</v>
      </c>
      <c r="B9" s="160">
        <v>26</v>
      </c>
      <c r="C9" s="62">
        <v>17</v>
      </c>
      <c r="D9" s="47">
        <v>14</v>
      </c>
      <c r="E9" s="47">
        <v>3</v>
      </c>
      <c r="F9" s="47">
        <v>2</v>
      </c>
      <c r="G9" s="47">
        <v>1</v>
      </c>
      <c r="H9" s="47">
        <v>2</v>
      </c>
      <c r="I9" s="47">
        <v>1</v>
      </c>
      <c r="J9" s="47">
        <v>3</v>
      </c>
      <c r="K9" s="47">
        <v>0</v>
      </c>
      <c r="L9" s="47">
        <v>3</v>
      </c>
      <c r="M9" s="47">
        <v>0</v>
      </c>
      <c r="N9" s="47">
        <v>3</v>
      </c>
      <c r="O9" s="47">
        <v>0</v>
      </c>
      <c r="P9" s="47">
        <v>1</v>
      </c>
      <c r="Q9" s="48">
        <v>1</v>
      </c>
    </row>
    <row r="10" spans="1:22" ht="13.5" customHeight="1" x14ac:dyDescent="0.15">
      <c r="A10" s="165">
        <v>2015</v>
      </c>
      <c r="B10" s="160">
        <v>27</v>
      </c>
      <c r="C10" s="62">
        <v>20</v>
      </c>
      <c r="D10" s="47">
        <v>16</v>
      </c>
      <c r="E10" s="47">
        <v>4</v>
      </c>
      <c r="F10" s="47">
        <v>3</v>
      </c>
      <c r="G10" s="47">
        <v>1</v>
      </c>
      <c r="H10" s="47">
        <v>2</v>
      </c>
      <c r="I10" s="47">
        <v>1</v>
      </c>
      <c r="J10" s="47">
        <v>2</v>
      </c>
      <c r="K10" s="47">
        <v>1</v>
      </c>
      <c r="L10" s="47">
        <v>3</v>
      </c>
      <c r="M10" s="47">
        <v>0</v>
      </c>
      <c r="N10" s="47">
        <v>3</v>
      </c>
      <c r="O10" s="47">
        <v>1</v>
      </c>
      <c r="P10" s="47">
        <v>3</v>
      </c>
      <c r="Q10" s="48">
        <v>0</v>
      </c>
    </row>
    <row r="11" spans="1:22" ht="13.5" customHeight="1" x14ac:dyDescent="0.15">
      <c r="A11" s="165">
        <v>2016</v>
      </c>
      <c r="B11" s="160">
        <v>28</v>
      </c>
      <c r="C11" s="62">
        <v>21</v>
      </c>
      <c r="D11" s="47">
        <v>15</v>
      </c>
      <c r="E11" s="47">
        <v>6</v>
      </c>
      <c r="F11" s="47">
        <v>3</v>
      </c>
      <c r="G11" s="47">
        <v>2</v>
      </c>
      <c r="H11" s="47">
        <v>3</v>
      </c>
      <c r="I11" s="47">
        <v>1</v>
      </c>
      <c r="J11" s="47">
        <v>1</v>
      </c>
      <c r="K11" s="47">
        <v>1</v>
      </c>
      <c r="L11" s="47">
        <v>2</v>
      </c>
      <c r="M11" s="47">
        <v>1</v>
      </c>
      <c r="N11" s="47">
        <v>3</v>
      </c>
      <c r="O11" s="47">
        <v>0</v>
      </c>
      <c r="P11" s="47">
        <v>3</v>
      </c>
      <c r="Q11" s="48">
        <v>1</v>
      </c>
      <c r="V11" s="147"/>
    </row>
    <row r="12" spans="1:22" ht="13.5" customHeight="1" x14ac:dyDescent="0.15">
      <c r="A12" s="165">
        <v>2017</v>
      </c>
      <c r="B12" s="160">
        <v>29</v>
      </c>
      <c r="C12" s="62">
        <v>18</v>
      </c>
      <c r="D12" s="47">
        <v>12</v>
      </c>
      <c r="E12" s="47">
        <v>6</v>
      </c>
      <c r="F12" s="47">
        <v>1</v>
      </c>
      <c r="G12" s="47">
        <v>1</v>
      </c>
      <c r="H12" s="47">
        <v>3</v>
      </c>
      <c r="I12" s="47">
        <v>2</v>
      </c>
      <c r="J12" s="47">
        <v>2</v>
      </c>
      <c r="K12" s="47">
        <v>1</v>
      </c>
      <c r="L12" s="47">
        <v>1</v>
      </c>
      <c r="M12" s="47">
        <v>1</v>
      </c>
      <c r="N12" s="47">
        <v>2</v>
      </c>
      <c r="O12" s="47">
        <v>1</v>
      </c>
      <c r="P12" s="47">
        <v>3</v>
      </c>
      <c r="Q12" s="48">
        <v>0</v>
      </c>
    </row>
    <row r="13" spans="1:22" ht="13.5" customHeight="1" x14ac:dyDescent="0.15">
      <c r="A13" s="165">
        <v>2018</v>
      </c>
      <c r="B13" s="160">
        <v>30</v>
      </c>
      <c r="C13" s="112">
        <v>16</v>
      </c>
      <c r="D13" s="88">
        <v>9</v>
      </c>
      <c r="E13" s="88">
        <v>7</v>
      </c>
      <c r="F13" s="88">
        <v>1</v>
      </c>
      <c r="G13" s="88">
        <v>1</v>
      </c>
      <c r="H13" s="88">
        <v>1</v>
      </c>
      <c r="I13" s="88">
        <v>1</v>
      </c>
      <c r="J13" s="88">
        <v>2</v>
      </c>
      <c r="K13" s="88">
        <v>2</v>
      </c>
      <c r="L13" s="88">
        <v>2</v>
      </c>
      <c r="M13" s="88">
        <v>1</v>
      </c>
      <c r="N13" s="88">
        <v>1</v>
      </c>
      <c r="O13" s="88">
        <v>1</v>
      </c>
      <c r="P13" s="88">
        <v>2</v>
      </c>
      <c r="Q13" s="89">
        <v>1</v>
      </c>
      <c r="V13" s="146"/>
    </row>
    <row r="14" spans="1:22" ht="13.5" customHeight="1" x14ac:dyDescent="0.15">
      <c r="A14" s="165">
        <v>2019</v>
      </c>
      <c r="B14" s="160" t="s">
        <v>88</v>
      </c>
      <c r="C14" s="112">
        <v>16</v>
      </c>
      <c r="D14" s="88">
        <v>10</v>
      </c>
      <c r="E14" s="88">
        <v>6</v>
      </c>
      <c r="F14" s="88">
        <v>3</v>
      </c>
      <c r="G14" s="88">
        <v>1</v>
      </c>
      <c r="H14" s="88">
        <v>1</v>
      </c>
      <c r="I14" s="88">
        <v>1</v>
      </c>
      <c r="J14" s="88">
        <v>1</v>
      </c>
      <c r="K14" s="88">
        <v>1</v>
      </c>
      <c r="L14" s="88">
        <v>2</v>
      </c>
      <c r="M14" s="88">
        <v>2</v>
      </c>
      <c r="N14" s="88">
        <v>2</v>
      </c>
      <c r="O14" s="88">
        <v>0</v>
      </c>
      <c r="P14" s="88">
        <v>1</v>
      </c>
      <c r="Q14" s="89">
        <v>1</v>
      </c>
    </row>
    <row r="15" spans="1:22" ht="13.5" customHeight="1" x14ac:dyDescent="0.15">
      <c r="A15" s="165">
        <v>2020</v>
      </c>
      <c r="B15" s="160">
        <v>2</v>
      </c>
      <c r="C15" s="112">
        <v>18</v>
      </c>
      <c r="D15" s="88">
        <v>14</v>
      </c>
      <c r="E15" s="88">
        <v>4</v>
      </c>
      <c r="F15" s="88">
        <v>4</v>
      </c>
      <c r="G15" s="88">
        <v>0</v>
      </c>
      <c r="H15" s="88">
        <v>4</v>
      </c>
      <c r="I15" s="88">
        <v>1</v>
      </c>
      <c r="J15" s="88">
        <v>1</v>
      </c>
      <c r="K15" s="88">
        <v>1</v>
      </c>
      <c r="L15" s="88">
        <v>1</v>
      </c>
      <c r="M15" s="88">
        <v>1</v>
      </c>
      <c r="N15" s="88">
        <v>2</v>
      </c>
      <c r="O15" s="88">
        <v>1</v>
      </c>
      <c r="P15" s="88">
        <v>2</v>
      </c>
      <c r="Q15" s="89">
        <v>0</v>
      </c>
    </row>
    <row r="16" spans="1:22" ht="13.5" customHeight="1" x14ac:dyDescent="0.15">
      <c r="A16" s="74">
        <v>2021</v>
      </c>
      <c r="B16" s="552">
        <v>3</v>
      </c>
      <c r="C16" s="113">
        <v>18</v>
      </c>
      <c r="D16" s="114">
        <v>14</v>
      </c>
      <c r="E16" s="114">
        <v>4</v>
      </c>
      <c r="F16" s="115">
        <v>2</v>
      </c>
      <c r="G16" s="115">
        <v>0</v>
      </c>
      <c r="H16" s="115">
        <v>4</v>
      </c>
      <c r="I16" s="115">
        <v>0</v>
      </c>
      <c r="J16" s="115">
        <v>4</v>
      </c>
      <c r="K16" s="115">
        <v>1</v>
      </c>
      <c r="L16" s="115">
        <v>1</v>
      </c>
      <c r="M16" s="115">
        <v>1</v>
      </c>
      <c r="N16" s="115">
        <v>1</v>
      </c>
      <c r="O16" s="115">
        <v>1</v>
      </c>
      <c r="P16" s="115">
        <v>2</v>
      </c>
      <c r="Q16" s="116">
        <v>1</v>
      </c>
    </row>
    <row r="17" spans="1:19" ht="13.5" customHeight="1" x14ac:dyDescent="0.15">
      <c r="A17" s="164">
        <v>2022</v>
      </c>
      <c r="B17" s="60">
        <v>4</v>
      </c>
      <c r="C17" s="155">
        <f>SUM(D17:E17)</f>
        <v>21</v>
      </c>
      <c r="D17" s="156">
        <f>F17+H17+J17+L17+N17+P17</f>
        <v>16</v>
      </c>
      <c r="E17" s="156">
        <f>G17+I17+K17+M17+O17+Q17</f>
        <v>5</v>
      </c>
      <c r="F17" s="265">
        <v>3</v>
      </c>
      <c r="G17" s="265">
        <v>1</v>
      </c>
      <c r="H17" s="265">
        <v>2</v>
      </c>
      <c r="I17" s="265">
        <v>1</v>
      </c>
      <c r="J17" s="265">
        <v>5</v>
      </c>
      <c r="K17" s="265">
        <v>0</v>
      </c>
      <c r="L17" s="265">
        <v>4</v>
      </c>
      <c r="M17" s="265">
        <v>1</v>
      </c>
      <c r="N17" s="265">
        <v>1</v>
      </c>
      <c r="O17" s="265">
        <v>1</v>
      </c>
      <c r="P17" s="265">
        <v>1</v>
      </c>
      <c r="Q17" s="266">
        <v>1</v>
      </c>
      <c r="S17" s="234"/>
    </row>
    <row r="18" spans="1:19" ht="13.5" customHeight="1" x14ac:dyDescent="0.15">
      <c r="N18" s="15"/>
      <c r="O18" s="15"/>
      <c r="P18" s="15"/>
      <c r="Q18" s="16"/>
    </row>
    <row r="19" spans="1:19" ht="13.5" customHeight="1" x14ac:dyDescent="0.15">
      <c r="A19" s="71" t="s">
        <v>46</v>
      </c>
      <c r="B19" s="71"/>
      <c r="C19" s="36"/>
      <c r="D19" s="36"/>
      <c r="E19" s="36"/>
      <c r="F19" s="36"/>
      <c r="G19" s="36"/>
      <c r="H19" s="36"/>
      <c r="I19" s="36"/>
      <c r="J19" s="614" t="s">
        <v>40</v>
      </c>
      <c r="K19" s="614"/>
    </row>
    <row r="20" spans="1:19" ht="13.5" customHeight="1" x14ac:dyDescent="0.15">
      <c r="A20" s="599" t="s">
        <v>91</v>
      </c>
      <c r="B20" s="600"/>
      <c r="C20" s="615" t="s">
        <v>44</v>
      </c>
      <c r="D20" s="585"/>
      <c r="E20" s="585"/>
      <c r="F20" s="585" t="s">
        <v>23</v>
      </c>
      <c r="G20" s="585"/>
      <c r="H20" s="585" t="s">
        <v>24</v>
      </c>
      <c r="I20" s="585"/>
      <c r="J20" s="585" t="s">
        <v>25</v>
      </c>
      <c r="K20" s="586"/>
    </row>
    <row r="21" spans="1:19" ht="13.5" customHeight="1" x14ac:dyDescent="0.15">
      <c r="A21" s="601"/>
      <c r="B21" s="602"/>
      <c r="C21" s="107" t="s">
        <v>1</v>
      </c>
      <c r="D21" s="108" t="s">
        <v>5</v>
      </c>
      <c r="E21" s="108" t="s">
        <v>6</v>
      </c>
      <c r="F21" s="197" t="s">
        <v>5</v>
      </c>
      <c r="G21" s="197" t="s">
        <v>6</v>
      </c>
      <c r="H21" s="197" t="s">
        <v>5</v>
      </c>
      <c r="I21" s="197" t="s">
        <v>6</v>
      </c>
      <c r="J21" s="197" t="s">
        <v>5</v>
      </c>
      <c r="K21" s="60" t="s">
        <v>6</v>
      </c>
    </row>
    <row r="22" spans="1:19" ht="13.5" customHeight="1" x14ac:dyDescent="0.15">
      <c r="A22" s="165">
        <v>2013</v>
      </c>
      <c r="B22" s="216">
        <v>25</v>
      </c>
      <c r="C22" s="61">
        <v>7</v>
      </c>
      <c r="D22" s="54">
        <v>5</v>
      </c>
      <c r="E22" s="54">
        <v>2</v>
      </c>
      <c r="F22" s="54">
        <v>4</v>
      </c>
      <c r="G22" s="54">
        <v>1</v>
      </c>
      <c r="H22" s="54">
        <v>1</v>
      </c>
      <c r="I22" s="54">
        <v>1</v>
      </c>
      <c r="J22" s="54">
        <v>0</v>
      </c>
      <c r="K22" s="55">
        <v>0</v>
      </c>
    </row>
    <row r="23" spans="1:19" ht="13.5" customHeight="1" x14ac:dyDescent="0.15">
      <c r="A23" s="165">
        <v>2014</v>
      </c>
      <c r="B23" s="160">
        <v>26</v>
      </c>
      <c r="C23" s="62">
        <v>10</v>
      </c>
      <c r="D23" s="47">
        <v>8</v>
      </c>
      <c r="E23" s="47">
        <v>2</v>
      </c>
      <c r="F23" s="47">
        <v>4</v>
      </c>
      <c r="G23" s="47">
        <v>0</v>
      </c>
      <c r="H23" s="47">
        <v>3</v>
      </c>
      <c r="I23" s="47">
        <v>1</v>
      </c>
      <c r="J23" s="47">
        <v>1</v>
      </c>
      <c r="K23" s="48">
        <v>1</v>
      </c>
    </row>
    <row r="24" spans="1:19" ht="13.5" customHeight="1" x14ac:dyDescent="0.15">
      <c r="A24" s="165">
        <v>2015</v>
      </c>
      <c r="B24" s="160">
        <v>27</v>
      </c>
      <c r="C24" s="62">
        <v>11</v>
      </c>
      <c r="D24" s="47">
        <v>9</v>
      </c>
      <c r="E24" s="47">
        <v>2</v>
      </c>
      <c r="F24" s="47">
        <v>2</v>
      </c>
      <c r="G24" s="47">
        <v>1</v>
      </c>
      <c r="H24" s="47">
        <v>4</v>
      </c>
      <c r="I24" s="47">
        <v>0</v>
      </c>
      <c r="J24" s="47">
        <v>3</v>
      </c>
      <c r="K24" s="48">
        <v>1</v>
      </c>
    </row>
    <row r="25" spans="1:19" ht="13.5" customHeight="1" x14ac:dyDescent="0.15">
      <c r="A25" s="165">
        <v>2016</v>
      </c>
      <c r="B25" s="160">
        <v>28</v>
      </c>
      <c r="C25" s="62">
        <v>12</v>
      </c>
      <c r="D25" s="47">
        <v>10</v>
      </c>
      <c r="E25" s="47">
        <v>2</v>
      </c>
      <c r="F25" s="47">
        <v>4</v>
      </c>
      <c r="G25" s="47">
        <v>1</v>
      </c>
      <c r="H25" s="47">
        <v>2</v>
      </c>
      <c r="I25" s="47">
        <v>1</v>
      </c>
      <c r="J25" s="47">
        <v>4</v>
      </c>
      <c r="K25" s="48">
        <v>0</v>
      </c>
    </row>
    <row r="26" spans="1:19" ht="13.5" customHeight="1" x14ac:dyDescent="0.15">
      <c r="A26" s="165">
        <v>2017</v>
      </c>
      <c r="B26" s="160">
        <v>29</v>
      </c>
      <c r="C26" s="113">
        <v>14</v>
      </c>
      <c r="D26" s="114">
        <v>11</v>
      </c>
      <c r="E26" s="114">
        <v>3</v>
      </c>
      <c r="F26" s="115">
        <v>5</v>
      </c>
      <c r="G26" s="115">
        <v>1</v>
      </c>
      <c r="H26" s="115">
        <v>4</v>
      </c>
      <c r="I26" s="115">
        <v>1</v>
      </c>
      <c r="J26" s="115">
        <v>2</v>
      </c>
      <c r="K26" s="116">
        <v>1</v>
      </c>
    </row>
    <row r="27" spans="1:19" ht="13.5" customHeight="1" x14ac:dyDescent="0.15">
      <c r="A27" s="165">
        <v>2018</v>
      </c>
      <c r="B27" s="160">
        <v>30</v>
      </c>
      <c r="C27" s="117">
        <v>15</v>
      </c>
      <c r="D27" s="118">
        <v>13</v>
      </c>
      <c r="E27" s="118">
        <v>2</v>
      </c>
      <c r="F27" s="119">
        <v>4</v>
      </c>
      <c r="G27" s="119">
        <v>0</v>
      </c>
      <c r="H27" s="119">
        <v>5</v>
      </c>
      <c r="I27" s="119">
        <v>1</v>
      </c>
      <c r="J27" s="119">
        <v>4</v>
      </c>
      <c r="K27" s="120">
        <v>1</v>
      </c>
    </row>
    <row r="28" spans="1:19" ht="13.5" customHeight="1" x14ac:dyDescent="0.15">
      <c r="A28" s="165">
        <v>2019</v>
      </c>
      <c r="B28" s="160" t="s">
        <v>88</v>
      </c>
      <c r="C28" s="117">
        <v>13</v>
      </c>
      <c r="D28" s="118">
        <v>11</v>
      </c>
      <c r="E28" s="118">
        <v>2</v>
      </c>
      <c r="F28" s="119">
        <v>2</v>
      </c>
      <c r="G28" s="119">
        <v>1</v>
      </c>
      <c r="H28" s="119">
        <v>4</v>
      </c>
      <c r="I28" s="119">
        <v>0</v>
      </c>
      <c r="J28" s="119">
        <v>5</v>
      </c>
      <c r="K28" s="120">
        <v>1</v>
      </c>
    </row>
    <row r="29" spans="1:19" ht="13.5" customHeight="1" x14ac:dyDescent="0.15">
      <c r="A29" s="165">
        <v>2020</v>
      </c>
      <c r="B29" s="160">
        <v>2</v>
      </c>
      <c r="C29" s="117">
        <v>11</v>
      </c>
      <c r="D29" s="118">
        <v>7</v>
      </c>
      <c r="E29" s="118">
        <v>4</v>
      </c>
      <c r="F29" s="119">
        <v>1</v>
      </c>
      <c r="G29" s="119">
        <v>3</v>
      </c>
      <c r="H29" s="119">
        <v>2</v>
      </c>
      <c r="I29" s="119">
        <v>1</v>
      </c>
      <c r="J29" s="119">
        <v>4</v>
      </c>
      <c r="K29" s="120">
        <v>0</v>
      </c>
    </row>
    <row r="30" spans="1:19" ht="13.5" customHeight="1" x14ac:dyDescent="0.15">
      <c r="A30" s="74">
        <v>2021</v>
      </c>
      <c r="B30" s="552">
        <v>3</v>
      </c>
      <c r="C30" s="113">
        <v>11</v>
      </c>
      <c r="D30" s="114">
        <v>6</v>
      </c>
      <c r="E30" s="114">
        <v>5</v>
      </c>
      <c r="F30" s="115">
        <v>3</v>
      </c>
      <c r="G30" s="115">
        <v>1</v>
      </c>
      <c r="H30" s="115">
        <v>1</v>
      </c>
      <c r="I30" s="115">
        <v>3</v>
      </c>
      <c r="J30" s="115">
        <v>2</v>
      </c>
      <c r="K30" s="116">
        <v>1</v>
      </c>
    </row>
    <row r="31" spans="1:19" ht="13.5" customHeight="1" x14ac:dyDescent="0.15">
      <c r="A31" s="554">
        <v>2022</v>
      </c>
      <c r="B31" s="553">
        <v>4</v>
      </c>
      <c r="C31" s="217">
        <f>SUM(D31:E31)</f>
        <v>11</v>
      </c>
      <c r="D31" s="218">
        <f>F31+H31+J31</f>
        <v>6</v>
      </c>
      <c r="E31" s="218">
        <f>G31+I31+K31</f>
        <v>5</v>
      </c>
      <c r="F31" s="277">
        <v>3</v>
      </c>
      <c r="G31" s="277">
        <v>1</v>
      </c>
      <c r="H31" s="277">
        <v>3</v>
      </c>
      <c r="I31" s="277">
        <v>1</v>
      </c>
      <c r="J31" s="277">
        <v>0</v>
      </c>
      <c r="K31" s="278">
        <v>3</v>
      </c>
    </row>
    <row r="32" spans="1:19" x14ac:dyDescent="0.15">
      <c r="H32" s="15"/>
      <c r="I32" s="15"/>
      <c r="J32" s="15"/>
      <c r="K32" s="16"/>
      <c r="Q32" s="129" t="s">
        <v>43</v>
      </c>
    </row>
  </sheetData>
  <sheetProtection selectLockedCells="1"/>
  <mergeCells count="15">
    <mergeCell ref="P5:Q5"/>
    <mergeCell ref="J19:K19"/>
    <mergeCell ref="P6:Q6"/>
    <mergeCell ref="F6:G6"/>
    <mergeCell ref="J6:K6"/>
    <mergeCell ref="L6:M6"/>
    <mergeCell ref="N6:O6"/>
    <mergeCell ref="A6:B7"/>
    <mergeCell ref="A20:B21"/>
    <mergeCell ref="F20:G20"/>
    <mergeCell ref="H20:I20"/>
    <mergeCell ref="J20:K20"/>
    <mergeCell ref="C6:E6"/>
    <mergeCell ref="H6:I6"/>
    <mergeCell ref="C20:E20"/>
  </mergeCells>
  <phoneticPr fontId="3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Normal="100" workbookViewId="0">
      <selection activeCell="U17" sqref="U17"/>
    </sheetView>
  </sheetViews>
  <sheetFormatPr defaultRowHeight="13.5" x14ac:dyDescent="0.15"/>
  <cols>
    <col min="1" max="1" width="6.25" style="10" customWidth="1"/>
    <col min="2" max="2" width="8.625" style="10" customWidth="1"/>
    <col min="3" max="17" width="5" style="10" customWidth="1"/>
    <col min="18" max="16384" width="9" style="10"/>
  </cols>
  <sheetData>
    <row r="1" spans="1:22" s="532" customFormat="1" ht="22.5" customHeight="1" x14ac:dyDescent="0.15">
      <c r="A1" s="531" t="s">
        <v>630</v>
      </c>
    </row>
    <row r="2" spans="1:22" s="534" customFormat="1" ht="37.5" customHeight="1" x14ac:dyDescent="0.15">
      <c r="A2" s="533" t="s">
        <v>583</v>
      </c>
    </row>
    <row r="3" spans="1:22" s="109" customFormat="1" ht="22.5" customHeight="1" x14ac:dyDescent="0.15">
      <c r="A3" s="109" t="s">
        <v>83</v>
      </c>
    </row>
    <row r="4" spans="1:22" ht="7.5" customHeight="1" x14ac:dyDescent="0.15">
      <c r="A4" s="128"/>
      <c r="B4" s="128"/>
      <c r="C4" s="36"/>
      <c r="D4" s="36"/>
      <c r="E4" s="36"/>
      <c r="F4" s="36"/>
      <c r="G4" s="36"/>
      <c r="H4" s="36"/>
      <c r="I4" s="36"/>
      <c r="J4" s="127"/>
      <c r="K4" s="127"/>
      <c r="L4" s="11"/>
      <c r="M4" s="11"/>
      <c r="P4" s="614"/>
      <c r="Q4" s="614"/>
    </row>
    <row r="5" spans="1:22" ht="6.75" customHeight="1" x14ac:dyDescent="0.15">
      <c r="A5" s="599" t="s">
        <v>91</v>
      </c>
      <c r="B5" s="611"/>
      <c r="C5" s="633" t="s">
        <v>113</v>
      </c>
      <c r="D5" s="638" t="s">
        <v>111</v>
      </c>
      <c r="E5" s="212"/>
      <c r="F5" s="212"/>
      <c r="G5" s="212"/>
      <c r="H5" s="212"/>
      <c r="I5" s="212"/>
      <c r="J5" s="213"/>
      <c r="K5" s="638" t="s">
        <v>112</v>
      </c>
      <c r="L5" s="210"/>
      <c r="M5" s="210"/>
      <c r="N5" s="210"/>
      <c r="O5" s="210"/>
      <c r="P5" s="210"/>
      <c r="Q5" s="211"/>
      <c r="S5" s="632"/>
      <c r="T5" s="632"/>
    </row>
    <row r="6" spans="1:22" ht="13.5" customHeight="1" x14ac:dyDescent="0.15">
      <c r="A6" s="616"/>
      <c r="B6" s="637"/>
      <c r="C6" s="634"/>
      <c r="D6" s="639"/>
      <c r="E6" s="641" t="s">
        <v>56</v>
      </c>
      <c r="F6" s="641"/>
      <c r="G6" s="641"/>
      <c r="H6" s="641" t="s">
        <v>57</v>
      </c>
      <c r="I6" s="641"/>
      <c r="J6" s="642"/>
      <c r="K6" s="643"/>
      <c r="L6" s="605" t="s">
        <v>61</v>
      </c>
      <c r="M6" s="605"/>
      <c r="N6" s="605"/>
      <c r="O6" s="605" t="s">
        <v>62</v>
      </c>
      <c r="P6" s="605"/>
      <c r="Q6" s="640"/>
      <c r="S6" s="632"/>
      <c r="T6" s="632"/>
    </row>
    <row r="7" spans="1:22" ht="6.75" customHeight="1" x14ac:dyDescent="0.15">
      <c r="A7" s="616"/>
      <c r="B7" s="637"/>
      <c r="C7" s="635"/>
      <c r="D7" s="639"/>
      <c r="E7" s="173"/>
      <c r="F7" s="174"/>
      <c r="G7" s="172"/>
      <c r="H7" s="173"/>
      <c r="I7" s="174"/>
      <c r="J7" s="175"/>
      <c r="K7" s="643"/>
      <c r="L7" s="177"/>
      <c r="M7" s="170"/>
      <c r="N7" s="196"/>
      <c r="O7" s="177"/>
      <c r="P7" s="170"/>
      <c r="Q7" s="176"/>
    </row>
    <row r="8" spans="1:22" ht="13.5" customHeight="1" x14ac:dyDescent="0.15">
      <c r="A8" s="601"/>
      <c r="B8" s="612"/>
      <c r="C8" s="636"/>
      <c r="D8" s="626"/>
      <c r="E8" s="171" t="s">
        <v>58</v>
      </c>
      <c r="F8" s="162" t="s">
        <v>59</v>
      </c>
      <c r="G8" s="162" t="s">
        <v>60</v>
      </c>
      <c r="H8" s="171" t="s">
        <v>58</v>
      </c>
      <c r="I8" s="162" t="s">
        <v>59</v>
      </c>
      <c r="J8" s="138" t="s">
        <v>60</v>
      </c>
      <c r="K8" s="644"/>
      <c r="L8" s="224" t="s">
        <v>58</v>
      </c>
      <c r="M8" s="197" t="s">
        <v>63</v>
      </c>
      <c r="N8" s="197" t="s">
        <v>64</v>
      </c>
      <c r="O8" s="224" t="s">
        <v>58</v>
      </c>
      <c r="P8" s="197" t="s">
        <v>63</v>
      </c>
      <c r="Q8" s="60" t="s">
        <v>64</v>
      </c>
      <c r="U8" s="7"/>
      <c r="V8" s="7"/>
    </row>
    <row r="9" spans="1:22" ht="13.5" customHeight="1" x14ac:dyDescent="0.15">
      <c r="A9" s="165">
        <v>2013</v>
      </c>
      <c r="B9" s="216" t="s">
        <v>167</v>
      </c>
      <c r="C9" s="178">
        <v>1</v>
      </c>
      <c r="D9" s="121">
        <v>10</v>
      </c>
      <c r="E9" s="122">
        <v>7</v>
      </c>
      <c r="F9" s="122">
        <v>5</v>
      </c>
      <c r="G9" s="122">
        <v>2</v>
      </c>
      <c r="H9" s="54">
        <v>3</v>
      </c>
      <c r="I9" s="54">
        <v>2</v>
      </c>
      <c r="J9" s="55">
        <v>1</v>
      </c>
      <c r="K9" s="193">
        <v>18</v>
      </c>
      <c r="L9" s="122">
        <v>12</v>
      </c>
      <c r="M9" s="122">
        <v>3</v>
      </c>
      <c r="N9" s="122">
        <v>9</v>
      </c>
      <c r="O9" s="122">
        <v>6</v>
      </c>
      <c r="P9" s="54" t="s">
        <v>9</v>
      </c>
      <c r="Q9" s="223">
        <v>6</v>
      </c>
      <c r="V9" s="7"/>
    </row>
    <row r="10" spans="1:22" ht="13.5" customHeight="1" x14ac:dyDescent="0.15">
      <c r="A10" s="165">
        <v>2014</v>
      </c>
      <c r="B10" s="160">
        <v>26</v>
      </c>
      <c r="C10" s="179">
        <v>1</v>
      </c>
      <c r="D10" s="68">
        <v>12</v>
      </c>
      <c r="E10" s="58">
        <v>8</v>
      </c>
      <c r="F10" s="58">
        <v>6</v>
      </c>
      <c r="G10" s="58">
        <v>2</v>
      </c>
      <c r="H10" s="47">
        <v>4</v>
      </c>
      <c r="I10" s="47">
        <v>4</v>
      </c>
      <c r="J10" s="48" t="s">
        <v>9</v>
      </c>
      <c r="K10" s="73">
        <v>20</v>
      </c>
      <c r="L10" s="58">
        <v>13</v>
      </c>
      <c r="M10" s="58">
        <v>3</v>
      </c>
      <c r="N10" s="58">
        <v>10</v>
      </c>
      <c r="O10" s="58">
        <v>7</v>
      </c>
      <c r="P10" s="47" t="s">
        <v>9</v>
      </c>
      <c r="Q10" s="123">
        <v>7</v>
      </c>
    </row>
    <row r="11" spans="1:22" ht="13.5" customHeight="1" x14ac:dyDescent="0.15">
      <c r="A11" s="165">
        <v>2015</v>
      </c>
      <c r="B11" s="160">
        <v>27</v>
      </c>
      <c r="C11" s="179">
        <v>1</v>
      </c>
      <c r="D11" s="68">
        <v>13</v>
      </c>
      <c r="E11" s="58">
        <v>9</v>
      </c>
      <c r="F11" s="58">
        <v>7</v>
      </c>
      <c r="G11" s="58">
        <v>2</v>
      </c>
      <c r="H11" s="58">
        <v>4</v>
      </c>
      <c r="I11" s="47">
        <v>3</v>
      </c>
      <c r="J11" s="123">
        <v>1</v>
      </c>
      <c r="K11" s="73">
        <v>24</v>
      </c>
      <c r="L11" s="58">
        <v>17</v>
      </c>
      <c r="M11" s="58">
        <v>4</v>
      </c>
      <c r="N11" s="58">
        <v>13</v>
      </c>
      <c r="O11" s="58">
        <v>7</v>
      </c>
      <c r="P11" s="47" t="s">
        <v>9</v>
      </c>
      <c r="Q11" s="123">
        <v>7</v>
      </c>
    </row>
    <row r="12" spans="1:22" ht="13.5" customHeight="1" x14ac:dyDescent="0.15">
      <c r="A12" s="165">
        <v>2016</v>
      </c>
      <c r="B12" s="160">
        <v>28</v>
      </c>
      <c r="C12" s="179">
        <v>1</v>
      </c>
      <c r="D12" s="68">
        <v>13</v>
      </c>
      <c r="E12" s="58">
        <v>9</v>
      </c>
      <c r="F12" s="58">
        <v>7</v>
      </c>
      <c r="G12" s="58">
        <v>2</v>
      </c>
      <c r="H12" s="58">
        <v>4</v>
      </c>
      <c r="I12" s="47">
        <v>3</v>
      </c>
      <c r="J12" s="48">
        <v>1</v>
      </c>
      <c r="K12" s="73">
        <v>24</v>
      </c>
      <c r="L12" s="58">
        <v>17</v>
      </c>
      <c r="M12" s="58">
        <v>4</v>
      </c>
      <c r="N12" s="58">
        <v>13</v>
      </c>
      <c r="O12" s="58">
        <v>7</v>
      </c>
      <c r="P12" s="47" t="s">
        <v>9</v>
      </c>
      <c r="Q12" s="123">
        <v>7</v>
      </c>
      <c r="T12" s="7"/>
      <c r="U12" s="146"/>
    </row>
    <row r="13" spans="1:22" ht="13.5" customHeight="1" x14ac:dyDescent="0.15">
      <c r="A13" s="165">
        <v>2017</v>
      </c>
      <c r="B13" s="160">
        <v>29</v>
      </c>
      <c r="C13" s="179">
        <v>1</v>
      </c>
      <c r="D13" s="68">
        <v>13</v>
      </c>
      <c r="E13" s="47">
        <v>9</v>
      </c>
      <c r="F13" s="47">
        <v>8</v>
      </c>
      <c r="G13" s="47">
        <v>1</v>
      </c>
      <c r="H13" s="47">
        <v>4</v>
      </c>
      <c r="I13" s="47">
        <v>3</v>
      </c>
      <c r="J13" s="48">
        <v>1</v>
      </c>
      <c r="K13" s="73">
        <v>24</v>
      </c>
      <c r="L13" s="58">
        <v>17</v>
      </c>
      <c r="M13" s="58">
        <v>3</v>
      </c>
      <c r="N13" s="58">
        <v>14</v>
      </c>
      <c r="O13" s="58">
        <v>7</v>
      </c>
      <c r="P13" s="47">
        <v>2</v>
      </c>
      <c r="Q13" s="123">
        <v>5</v>
      </c>
      <c r="T13" s="7"/>
      <c r="U13" s="7"/>
    </row>
    <row r="14" spans="1:22" ht="13.5" customHeight="1" x14ac:dyDescent="0.15">
      <c r="A14" s="165">
        <v>2018</v>
      </c>
      <c r="B14" s="160">
        <v>30</v>
      </c>
      <c r="C14" s="180">
        <v>1</v>
      </c>
      <c r="D14" s="124">
        <v>13</v>
      </c>
      <c r="E14" s="125">
        <v>8</v>
      </c>
      <c r="F14" s="125">
        <v>6</v>
      </c>
      <c r="G14" s="125">
        <v>2</v>
      </c>
      <c r="H14" s="125">
        <v>5</v>
      </c>
      <c r="I14" s="125">
        <v>4</v>
      </c>
      <c r="J14" s="126">
        <v>1</v>
      </c>
      <c r="K14" s="73">
        <v>26</v>
      </c>
      <c r="L14" s="58">
        <v>19</v>
      </c>
      <c r="M14" s="58">
        <v>4</v>
      </c>
      <c r="N14" s="58">
        <v>15</v>
      </c>
      <c r="O14" s="58">
        <v>7</v>
      </c>
      <c r="P14" s="47">
        <v>2</v>
      </c>
      <c r="Q14" s="123">
        <v>5</v>
      </c>
    </row>
    <row r="15" spans="1:22" ht="13.5" customHeight="1" x14ac:dyDescent="0.15">
      <c r="A15" s="165">
        <v>2019</v>
      </c>
      <c r="B15" s="160" t="s">
        <v>88</v>
      </c>
      <c r="C15" s="180">
        <v>1</v>
      </c>
      <c r="D15" s="124">
        <v>15</v>
      </c>
      <c r="E15" s="125">
        <v>9</v>
      </c>
      <c r="F15" s="125">
        <v>7</v>
      </c>
      <c r="G15" s="125">
        <v>2</v>
      </c>
      <c r="H15" s="125">
        <v>6</v>
      </c>
      <c r="I15" s="125">
        <v>6</v>
      </c>
      <c r="J15" s="126">
        <v>0</v>
      </c>
      <c r="K15" s="73">
        <v>28</v>
      </c>
      <c r="L15" s="58">
        <v>22</v>
      </c>
      <c r="M15" s="58">
        <v>6</v>
      </c>
      <c r="N15" s="58">
        <v>16</v>
      </c>
      <c r="O15" s="58">
        <v>6</v>
      </c>
      <c r="P15" s="47">
        <v>2</v>
      </c>
      <c r="Q15" s="123">
        <v>4</v>
      </c>
    </row>
    <row r="16" spans="1:22" ht="13.5" customHeight="1" x14ac:dyDescent="0.15">
      <c r="A16" s="165">
        <v>2020</v>
      </c>
      <c r="B16" s="160">
        <v>2</v>
      </c>
      <c r="C16" s="180">
        <v>1</v>
      </c>
      <c r="D16" s="124">
        <v>15</v>
      </c>
      <c r="E16" s="125">
        <v>9</v>
      </c>
      <c r="F16" s="125">
        <v>8</v>
      </c>
      <c r="G16" s="125">
        <v>1</v>
      </c>
      <c r="H16" s="125">
        <v>6</v>
      </c>
      <c r="I16" s="125">
        <v>6</v>
      </c>
      <c r="J16" s="126">
        <v>0</v>
      </c>
      <c r="K16" s="73">
        <v>22</v>
      </c>
      <c r="L16" s="58">
        <v>21</v>
      </c>
      <c r="M16" s="58">
        <v>7</v>
      </c>
      <c r="N16" s="58">
        <v>14</v>
      </c>
      <c r="O16" s="58">
        <v>1</v>
      </c>
      <c r="P16" s="47">
        <v>0</v>
      </c>
      <c r="Q16" s="123">
        <v>1</v>
      </c>
    </row>
    <row r="17" spans="1:19" ht="13.5" customHeight="1" x14ac:dyDescent="0.15">
      <c r="A17" s="74">
        <v>2021</v>
      </c>
      <c r="B17" s="552">
        <v>3</v>
      </c>
      <c r="C17" s="180">
        <v>1</v>
      </c>
      <c r="D17" s="124">
        <v>14</v>
      </c>
      <c r="E17" s="125">
        <v>9</v>
      </c>
      <c r="F17" s="125">
        <v>8</v>
      </c>
      <c r="G17" s="125">
        <v>1</v>
      </c>
      <c r="H17" s="125">
        <v>5</v>
      </c>
      <c r="I17" s="125">
        <v>4</v>
      </c>
      <c r="J17" s="126">
        <v>1</v>
      </c>
      <c r="K17" s="220">
        <v>23</v>
      </c>
      <c r="L17" s="125">
        <v>22</v>
      </c>
      <c r="M17" s="125">
        <v>4</v>
      </c>
      <c r="N17" s="125">
        <v>18</v>
      </c>
      <c r="O17" s="125">
        <v>1</v>
      </c>
      <c r="P17" s="115">
        <v>0</v>
      </c>
      <c r="Q17" s="126">
        <v>1</v>
      </c>
    </row>
    <row r="18" spans="1:19" ht="13.5" customHeight="1" x14ac:dyDescent="0.15">
      <c r="A18" s="554">
        <v>2022</v>
      </c>
      <c r="B18" s="553">
        <v>4</v>
      </c>
      <c r="C18" s="181">
        <v>1</v>
      </c>
      <c r="D18" s="157">
        <f>E18+H18</f>
        <v>15</v>
      </c>
      <c r="E18" s="158">
        <f>SUM(F18:G18)</f>
        <v>10</v>
      </c>
      <c r="F18" s="158">
        <v>8</v>
      </c>
      <c r="G18" s="158">
        <v>2</v>
      </c>
      <c r="H18" s="158">
        <f>SUM(I18:J18)</f>
        <v>5</v>
      </c>
      <c r="I18" s="158">
        <v>4</v>
      </c>
      <c r="J18" s="279">
        <v>1</v>
      </c>
      <c r="K18" s="219">
        <f>L18+O18</f>
        <v>23</v>
      </c>
      <c r="L18" s="158">
        <f>SUM(M18:N18)</f>
        <v>22</v>
      </c>
      <c r="M18" s="158">
        <v>6</v>
      </c>
      <c r="N18" s="158">
        <v>16</v>
      </c>
      <c r="O18" s="158">
        <f>SUM(P18:Q18)</f>
        <v>1</v>
      </c>
      <c r="P18" s="277">
        <v>0</v>
      </c>
      <c r="Q18" s="279">
        <v>1</v>
      </c>
      <c r="S18" s="234"/>
    </row>
    <row r="19" spans="1:19" ht="13.5" customHeight="1" x14ac:dyDescent="0.15">
      <c r="A19" s="221" t="s">
        <v>118</v>
      </c>
      <c r="B19" s="7"/>
      <c r="C19" s="7"/>
      <c r="D19" s="7"/>
      <c r="E19" s="7"/>
      <c r="F19" s="7"/>
      <c r="G19" s="7"/>
      <c r="H19" s="7"/>
      <c r="I19" s="7"/>
      <c r="J19" s="15"/>
      <c r="K19" s="15"/>
      <c r="L19" s="15"/>
      <c r="M19" s="16"/>
      <c r="Q19" s="129" t="s">
        <v>110</v>
      </c>
    </row>
    <row r="20" spans="1:19" x14ac:dyDescent="0.15">
      <c r="A20" s="222" t="s">
        <v>120</v>
      </c>
    </row>
  </sheetData>
  <sheetProtection selectLockedCells="1"/>
  <mergeCells count="10">
    <mergeCell ref="S5:T6"/>
    <mergeCell ref="C5:C8"/>
    <mergeCell ref="A5:B8"/>
    <mergeCell ref="D5:D8"/>
    <mergeCell ref="P4:Q4"/>
    <mergeCell ref="L6:N6"/>
    <mergeCell ref="O6:Q6"/>
    <mergeCell ref="E6:G6"/>
    <mergeCell ref="H6:J6"/>
    <mergeCell ref="K5:K8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zoomScaleNormal="100" workbookViewId="0">
      <selection activeCell="AA12" sqref="AA12:AA13"/>
    </sheetView>
  </sheetViews>
  <sheetFormatPr defaultRowHeight="12" x14ac:dyDescent="0.15"/>
  <cols>
    <col min="1" max="1" width="6.25" style="7" customWidth="1"/>
    <col min="2" max="2" width="8.75" style="7" customWidth="1"/>
    <col min="3" max="5" width="5" style="7" customWidth="1"/>
    <col min="6" max="8" width="3.75" style="7" customWidth="1"/>
    <col min="9" max="9" width="3.75" style="8" customWidth="1"/>
    <col min="10" max="12" width="3.75" style="7" customWidth="1"/>
    <col min="13" max="13" width="3.75" style="8" customWidth="1"/>
    <col min="14" max="16" width="3.75" style="7" customWidth="1"/>
    <col min="17" max="17" width="3.75" style="8" customWidth="1"/>
    <col min="18" max="21" width="3.75" style="7" customWidth="1"/>
    <col min="22" max="25" width="5.625" style="7" customWidth="1"/>
    <col min="26" max="16384" width="9" style="7"/>
  </cols>
  <sheetData>
    <row r="1" spans="1:27" s="532" customFormat="1" ht="22.5" customHeight="1" x14ac:dyDescent="0.15">
      <c r="A1" s="531" t="s">
        <v>630</v>
      </c>
    </row>
    <row r="2" spans="1:27" s="534" customFormat="1" ht="37.5" customHeight="1" x14ac:dyDescent="0.15">
      <c r="A2" s="533" t="s">
        <v>583</v>
      </c>
    </row>
    <row r="3" spans="1:27" s="109" customFormat="1" ht="22.5" customHeight="1" x14ac:dyDescent="0.15">
      <c r="A3" s="109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613" t="s">
        <v>90</v>
      </c>
      <c r="S3" s="613"/>
      <c r="T3" s="613"/>
      <c r="U3" s="613"/>
    </row>
    <row r="4" spans="1:27" ht="7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614"/>
      <c r="S4" s="614"/>
      <c r="T4" s="614"/>
      <c r="U4" s="614"/>
    </row>
    <row r="5" spans="1:27" ht="13.5" customHeight="1" x14ac:dyDescent="0.15">
      <c r="A5" s="645" t="s">
        <v>92</v>
      </c>
      <c r="B5" s="611"/>
      <c r="C5" s="650" t="s">
        <v>34</v>
      </c>
      <c r="D5" s="648"/>
      <c r="E5" s="651"/>
      <c r="F5" s="652" t="s">
        <v>74</v>
      </c>
      <c r="G5" s="653"/>
      <c r="H5" s="653"/>
      <c r="I5" s="654"/>
      <c r="J5" s="650" t="s">
        <v>35</v>
      </c>
      <c r="K5" s="648"/>
      <c r="L5" s="648"/>
      <c r="M5" s="651"/>
      <c r="N5" s="647" t="s">
        <v>65</v>
      </c>
      <c r="O5" s="648"/>
      <c r="P5" s="648"/>
      <c r="Q5" s="649"/>
      <c r="R5" s="650" t="s">
        <v>36</v>
      </c>
      <c r="S5" s="648"/>
      <c r="T5" s="648"/>
      <c r="U5" s="649"/>
    </row>
    <row r="6" spans="1:27" ht="13.5" customHeight="1" x14ac:dyDescent="0.15">
      <c r="A6" s="646"/>
      <c r="B6" s="612"/>
      <c r="C6" s="161" t="s">
        <v>37</v>
      </c>
      <c r="D6" s="162" t="s">
        <v>5</v>
      </c>
      <c r="E6" s="185" t="s">
        <v>6</v>
      </c>
      <c r="F6" s="190" t="s">
        <v>37</v>
      </c>
      <c r="G6" s="162" t="s">
        <v>5</v>
      </c>
      <c r="H6" s="162" t="s">
        <v>6</v>
      </c>
      <c r="I6" s="191" t="s">
        <v>38</v>
      </c>
      <c r="J6" s="161" t="s">
        <v>37</v>
      </c>
      <c r="K6" s="162" t="s">
        <v>5</v>
      </c>
      <c r="L6" s="162" t="s">
        <v>6</v>
      </c>
      <c r="M6" s="187" t="s">
        <v>38</v>
      </c>
      <c r="N6" s="190" t="s">
        <v>37</v>
      </c>
      <c r="O6" s="162" t="s">
        <v>5</v>
      </c>
      <c r="P6" s="162" t="s">
        <v>6</v>
      </c>
      <c r="Q6" s="191" t="s">
        <v>38</v>
      </c>
      <c r="R6" s="161" t="s">
        <v>37</v>
      </c>
      <c r="S6" s="162" t="s">
        <v>5</v>
      </c>
      <c r="T6" s="162" t="s">
        <v>6</v>
      </c>
      <c r="U6" s="138" t="s">
        <v>38</v>
      </c>
    </row>
    <row r="7" spans="1:27" ht="13.5" customHeight="1" x14ac:dyDescent="0.15">
      <c r="A7" s="165">
        <v>2013</v>
      </c>
      <c r="B7" s="216" t="s">
        <v>167</v>
      </c>
      <c r="C7" s="182">
        <v>516</v>
      </c>
      <c r="D7" s="183">
        <v>246</v>
      </c>
      <c r="E7" s="186">
        <v>270</v>
      </c>
      <c r="F7" s="192">
        <v>507</v>
      </c>
      <c r="G7" s="183">
        <v>243</v>
      </c>
      <c r="H7" s="183">
        <v>264</v>
      </c>
      <c r="I7" s="184">
        <v>98.3</v>
      </c>
      <c r="J7" s="182" t="s">
        <v>9</v>
      </c>
      <c r="K7" s="183" t="s">
        <v>9</v>
      </c>
      <c r="L7" s="183" t="s">
        <v>9</v>
      </c>
      <c r="M7" s="188" t="s">
        <v>9</v>
      </c>
      <c r="N7" s="192">
        <v>5</v>
      </c>
      <c r="O7" s="183">
        <v>2</v>
      </c>
      <c r="P7" s="183">
        <v>3</v>
      </c>
      <c r="Q7" s="225">
        <v>1</v>
      </c>
      <c r="R7" s="182">
        <v>4</v>
      </c>
      <c r="S7" s="183">
        <v>1</v>
      </c>
      <c r="T7" s="183">
        <v>3</v>
      </c>
      <c r="U7" s="184">
        <v>0.8</v>
      </c>
      <c r="X7" s="97"/>
    </row>
    <row r="8" spans="1:27" ht="13.5" customHeight="1" x14ac:dyDescent="0.15">
      <c r="A8" s="165">
        <v>2014</v>
      </c>
      <c r="B8" s="160">
        <v>26</v>
      </c>
      <c r="C8" s="182">
        <v>525</v>
      </c>
      <c r="D8" s="183">
        <v>255</v>
      </c>
      <c r="E8" s="186">
        <v>270</v>
      </c>
      <c r="F8" s="192">
        <v>513</v>
      </c>
      <c r="G8" s="183">
        <v>248</v>
      </c>
      <c r="H8" s="183">
        <v>265</v>
      </c>
      <c r="I8" s="184">
        <v>97.7</v>
      </c>
      <c r="J8" s="182">
        <v>2</v>
      </c>
      <c r="K8" s="183">
        <v>1</v>
      </c>
      <c r="L8" s="183">
        <v>1</v>
      </c>
      <c r="M8" s="188">
        <v>0.4</v>
      </c>
      <c r="N8" s="192">
        <v>4</v>
      </c>
      <c r="O8" s="183">
        <v>2</v>
      </c>
      <c r="P8" s="183">
        <v>2</v>
      </c>
      <c r="Q8" s="225">
        <v>0.8</v>
      </c>
      <c r="R8" s="182">
        <v>6</v>
      </c>
      <c r="S8" s="183">
        <v>4</v>
      </c>
      <c r="T8" s="183">
        <v>2</v>
      </c>
      <c r="U8" s="184">
        <v>1.1000000000000001</v>
      </c>
      <c r="AA8" s="146"/>
    </row>
    <row r="9" spans="1:27" ht="13.5" customHeight="1" x14ac:dyDescent="0.15">
      <c r="A9" s="165">
        <v>2015</v>
      </c>
      <c r="B9" s="160">
        <v>27</v>
      </c>
      <c r="C9" s="182">
        <v>518</v>
      </c>
      <c r="D9" s="183">
        <v>267</v>
      </c>
      <c r="E9" s="186">
        <v>251</v>
      </c>
      <c r="F9" s="192">
        <v>511</v>
      </c>
      <c r="G9" s="183">
        <v>262</v>
      </c>
      <c r="H9" s="183">
        <v>249</v>
      </c>
      <c r="I9" s="184">
        <v>98.6</v>
      </c>
      <c r="J9" s="182" t="s">
        <v>9</v>
      </c>
      <c r="K9" s="183" t="s">
        <v>9</v>
      </c>
      <c r="L9" s="183" t="s">
        <v>9</v>
      </c>
      <c r="M9" s="189" t="s">
        <v>9</v>
      </c>
      <c r="N9" s="192">
        <v>3</v>
      </c>
      <c r="O9" s="183">
        <v>2</v>
      </c>
      <c r="P9" s="183">
        <v>1</v>
      </c>
      <c r="Q9" s="225">
        <v>0.6</v>
      </c>
      <c r="R9" s="182">
        <v>4</v>
      </c>
      <c r="S9" s="183">
        <v>3</v>
      </c>
      <c r="T9" s="183">
        <v>1</v>
      </c>
      <c r="U9" s="184">
        <v>0.8</v>
      </c>
    </row>
    <row r="10" spans="1:27" ht="13.5" customHeight="1" x14ac:dyDescent="0.15">
      <c r="A10" s="165">
        <v>2016</v>
      </c>
      <c r="B10" s="160">
        <v>28</v>
      </c>
      <c r="C10" s="182">
        <v>499</v>
      </c>
      <c r="D10" s="183">
        <v>226</v>
      </c>
      <c r="E10" s="186">
        <v>273</v>
      </c>
      <c r="F10" s="192">
        <v>491</v>
      </c>
      <c r="G10" s="183">
        <v>221</v>
      </c>
      <c r="H10" s="183">
        <v>270</v>
      </c>
      <c r="I10" s="184">
        <v>98.4</v>
      </c>
      <c r="J10" s="182">
        <v>1</v>
      </c>
      <c r="K10" s="183">
        <v>0</v>
      </c>
      <c r="L10" s="183">
        <v>1</v>
      </c>
      <c r="M10" s="189">
        <v>0.2</v>
      </c>
      <c r="N10" s="192">
        <v>5</v>
      </c>
      <c r="O10" s="183">
        <v>4</v>
      </c>
      <c r="P10" s="183">
        <v>1</v>
      </c>
      <c r="Q10" s="225">
        <v>1</v>
      </c>
      <c r="R10" s="182">
        <v>2</v>
      </c>
      <c r="S10" s="183">
        <v>1</v>
      </c>
      <c r="T10" s="183">
        <v>1</v>
      </c>
      <c r="U10" s="184">
        <v>0.4</v>
      </c>
    </row>
    <row r="11" spans="1:27" ht="13.5" customHeight="1" x14ac:dyDescent="0.15">
      <c r="A11" s="165">
        <v>2017</v>
      </c>
      <c r="B11" s="160">
        <v>29</v>
      </c>
      <c r="C11" s="182">
        <v>520</v>
      </c>
      <c r="D11" s="183">
        <v>290</v>
      </c>
      <c r="E11" s="186">
        <v>230</v>
      </c>
      <c r="F11" s="192">
        <v>511</v>
      </c>
      <c r="G11" s="183">
        <v>285</v>
      </c>
      <c r="H11" s="183">
        <v>226</v>
      </c>
      <c r="I11" s="184">
        <v>98.3</v>
      </c>
      <c r="J11" s="182">
        <v>3</v>
      </c>
      <c r="K11" s="183">
        <v>3</v>
      </c>
      <c r="L11" s="183">
        <v>0</v>
      </c>
      <c r="M11" s="188">
        <v>0.6</v>
      </c>
      <c r="N11" s="192">
        <v>4</v>
      </c>
      <c r="O11" s="183">
        <v>1</v>
      </c>
      <c r="P11" s="183">
        <v>3</v>
      </c>
      <c r="Q11" s="225">
        <v>0.8</v>
      </c>
      <c r="R11" s="182">
        <v>2</v>
      </c>
      <c r="S11" s="183">
        <v>1</v>
      </c>
      <c r="T11" s="183">
        <v>1</v>
      </c>
      <c r="U11" s="184">
        <v>0.3</v>
      </c>
    </row>
    <row r="12" spans="1:27" ht="13.5" customHeight="1" x14ac:dyDescent="0.15">
      <c r="A12" s="165">
        <v>2018</v>
      </c>
      <c r="B12" s="160">
        <v>30</v>
      </c>
      <c r="C12" s="182">
        <v>489</v>
      </c>
      <c r="D12" s="183">
        <v>265</v>
      </c>
      <c r="E12" s="186">
        <v>224</v>
      </c>
      <c r="F12" s="192">
        <v>483</v>
      </c>
      <c r="G12" s="183">
        <v>260</v>
      </c>
      <c r="H12" s="183">
        <v>223</v>
      </c>
      <c r="I12" s="184">
        <v>98.8</v>
      </c>
      <c r="J12" s="182" t="s">
        <v>9</v>
      </c>
      <c r="K12" s="183" t="s">
        <v>9</v>
      </c>
      <c r="L12" s="183" t="s">
        <v>9</v>
      </c>
      <c r="M12" s="188" t="s">
        <v>9</v>
      </c>
      <c r="N12" s="192">
        <v>2</v>
      </c>
      <c r="O12" s="183">
        <v>2</v>
      </c>
      <c r="P12" s="183">
        <v>0</v>
      </c>
      <c r="Q12" s="225">
        <v>0.4</v>
      </c>
      <c r="R12" s="182">
        <v>4</v>
      </c>
      <c r="S12" s="183">
        <v>3</v>
      </c>
      <c r="T12" s="183">
        <v>1</v>
      </c>
      <c r="U12" s="184">
        <v>0.8</v>
      </c>
    </row>
    <row r="13" spans="1:27" ht="13.5" customHeight="1" x14ac:dyDescent="0.15">
      <c r="A13" s="165">
        <v>2019</v>
      </c>
      <c r="B13" s="160" t="s">
        <v>88</v>
      </c>
      <c r="C13" s="182">
        <v>480</v>
      </c>
      <c r="D13" s="183">
        <v>237</v>
      </c>
      <c r="E13" s="186">
        <v>243</v>
      </c>
      <c r="F13" s="192">
        <v>476</v>
      </c>
      <c r="G13" s="183">
        <v>235</v>
      </c>
      <c r="H13" s="183">
        <v>241</v>
      </c>
      <c r="I13" s="184">
        <v>99.2</v>
      </c>
      <c r="J13" s="182">
        <v>1</v>
      </c>
      <c r="K13" s="183">
        <v>1</v>
      </c>
      <c r="L13" s="183">
        <v>0</v>
      </c>
      <c r="M13" s="188">
        <v>0.2</v>
      </c>
      <c r="N13" s="192">
        <v>3</v>
      </c>
      <c r="O13" s="183">
        <v>1</v>
      </c>
      <c r="P13" s="183">
        <v>2</v>
      </c>
      <c r="Q13" s="225">
        <v>0.6</v>
      </c>
      <c r="R13" s="182" t="s">
        <v>9</v>
      </c>
      <c r="S13" s="183" t="s">
        <v>9</v>
      </c>
      <c r="T13" s="183" t="s">
        <v>9</v>
      </c>
      <c r="U13" s="184" t="s">
        <v>9</v>
      </c>
    </row>
    <row r="14" spans="1:27" ht="13.5" customHeight="1" x14ac:dyDescent="0.15">
      <c r="A14" s="165">
        <v>2020</v>
      </c>
      <c r="B14" s="160">
        <v>2</v>
      </c>
      <c r="C14" s="182">
        <v>402</v>
      </c>
      <c r="D14" s="183">
        <v>219</v>
      </c>
      <c r="E14" s="186">
        <v>183</v>
      </c>
      <c r="F14" s="192">
        <v>397</v>
      </c>
      <c r="G14" s="183">
        <v>215</v>
      </c>
      <c r="H14" s="183">
        <v>182</v>
      </c>
      <c r="I14" s="184">
        <v>98.8</v>
      </c>
      <c r="J14" s="182" t="s">
        <v>9</v>
      </c>
      <c r="K14" s="183" t="s">
        <v>9</v>
      </c>
      <c r="L14" s="183" t="s">
        <v>9</v>
      </c>
      <c r="M14" s="188" t="s">
        <v>9</v>
      </c>
      <c r="N14" s="192">
        <v>4</v>
      </c>
      <c r="O14" s="183">
        <v>3</v>
      </c>
      <c r="P14" s="183">
        <v>1</v>
      </c>
      <c r="Q14" s="225">
        <v>1</v>
      </c>
      <c r="R14" s="182">
        <v>1</v>
      </c>
      <c r="S14" s="183">
        <v>1</v>
      </c>
      <c r="T14" s="183">
        <v>0</v>
      </c>
      <c r="U14" s="184">
        <v>0.2</v>
      </c>
    </row>
    <row r="15" spans="1:27" ht="13.5" customHeight="1" x14ac:dyDescent="0.15">
      <c r="A15" s="74">
        <v>2021</v>
      </c>
      <c r="B15" s="552">
        <v>3</v>
      </c>
      <c r="C15" s="240">
        <v>427</v>
      </c>
      <c r="D15" s="241">
        <v>217</v>
      </c>
      <c r="E15" s="242">
        <v>210</v>
      </c>
      <c r="F15" s="243">
        <v>420</v>
      </c>
      <c r="G15" s="241">
        <v>212</v>
      </c>
      <c r="H15" s="241">
        <v>208</v>
      </c>
      <c r="I15" s="244">
        <v>98.4</v>
      </c>
      <c r="J15" s="182" t="s">
        <v>9</v>
      </c>
      <c r="K15" s="183" t="s">
        <v>9</v>
      </c>
      <c r="L15" s="183" t="s">
        <v>9</v>
      </c>
      <c r="M15" s="188" t="s">
        <v>9</v>
      </c>
      <c r="N15" s="243">
        <v>1</v>
      </c>
      <c r="O15" s="241">
        <v>1</v>
      </c>
      <c r="P15" s="241">
        <v>0</v>
      </c>
      <c r="Q15" s="245">
        <v>0.2</v>
      </c>
      <c r="R15" s="240">
        <v>6</v>
      </c>
      <c r="S15" s="241">
        <v>4</v>
      </c>
      <c r="T15" s="183">
        <v>2</v>
      </c>
      <c r="U15" s="244">
        <v>1.4000000000000001</v>
      </c>
    </row>
    <row r="16" spans="1:27" ht="13.5" customHeight="1" x14ac:dyDescent="0.15">
      <c r="A16" s="554">
        <v>2022</v>
      </c>
      <c r="B16" s="553">
        <v>4</v>
      </c>
      <c r="C16" s="235">
        <f>SUM(D16:E16)</f>
        <v>453</v>
      </c>
      <c r="D16" s="280">
        <v>238</v>
      </c>
      <c r="E16" s="281">
        <v>215</v>
      </c>
      <c r="F16" s="236">
        <f>SUM(G16:H16)</f>
        <v>444</v>
      </c>
      <c r="G16" s="280">
        <v>233</v>
      </c>
      <c r="H16" s="280">
        <v>211</v>
      </c>
      <c r="I16" s="237">
        <f>ROUND(F16/C16,3)*100</f>
        <v>98</v>
      </c>
      <c r="J16" s="235" t="s">
        <v>9</v>
      </c>
      <c r="K16" s="280" t="s">
        <v>9</v>
      </c>
      <c r="L16" s="280" t="s">
        <v>9</v>
      </c>
      <c r="M16" s="238" t="s">
        <v>9</v>
      </c>
      <c r="N16" s="236">
        <f>SUM(O16:P16)</f>
        <v>6</v>
      </c>
      <c r="O16" s="280">
        <v>3</v>
      </c>
      <c r="P16" s="280">
        <v>3</v>
      </c>
      <c r="Q16" s="239">
        <f>ROUND(N16/C16,3)*100</f>
        <v>1.3</v>
      </c>
      <c r="R16" s="235">
        <f>SUM(S16:T16)</f>
        <v>3</v>
      </c>
      <c r="S16" s="280">
        <v>2</v>
      </c>
      <c r="T16" s="280">
        <v>1</v>
      </c>
      <c r="U16" s="237">
        <f>ROUND(R16/C16,3)*100</f>
        <v>0.70000000000000007</v>
      </c>
      <c r="X16" s="234"/>
    </row>
    <row r="17" spans="21:21" ht="13.5" customHeight="1" x14ac:dyDescent="0.15">
      <c r="U17" s="77" t="s">
        <v>43</v>
      </c>
    </row>
  </sheetData>
  <sheetProtection selectLockedCells="1"/>
  <mergeCells count="7">
    <mergeCell ref="A5:B6"/>
    <mergeCell ref="R3:U4"/>
    <mergeCell ref="N5:Q5"/>
    <mergeCell ref="R5:U5"/>
    <mergeCell ref="C5:E5"/>
    <mergeCell ref="F5:I5"/>
    <mergeCell ref="J5:M5"/>
  </mergeCells>
  <phoneticPr fontId="3"/>
  <hyperlinks>
    <hyperlink ref="U17" r:id="rId1"/>
  </hyperlinks>
  <pageMargins left="0.75" right="0.75" top="1" bottom="1" header="0.51200000000000001" footer="0.51200000000000001"/>
  <pageSetup paperSize="9" scale="97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zoomScaleSheetLayoutView="100" workbookViewId="0">
      <selection activeCell="F9" sqref="F9"/>
    </sheetView>
  </sheetViews>
  <sheetFormatPr defaultRowHeight="13.5" x14ac:dyDescent="0.15"/>
  <cols>
    <col min="1" max="2" width="2.25" style="10" customWidth="1"/>
    <col min="3" max="3" width="10.5" style="10" customWidth="1"/>
    <col min="4" max="5" width="12.5" style="10" customWidth="1"/>
    <col min="6" max="6" width="13.625" style="10" customWidth="1"/>
    <col min="7" max="16384" width="9" style="10"/>
  </cols>
  <sheetData>
    <row r="1" spans="1:7" s="532" customFormat="1" ht="22.5" customHeight="1" x14ac:dyDescent="0.15">
      <c r="A1" s="531" t="s">
        <v>630</v>
      </c>
    </row>
    <row r="2" spans="1:7" s="534" customFormat="1" ht="37.5" customHeight="1" x14ac:dyDescent="0.15">
      <c r="A2" s="533" t="s">
        <v>583</v>
      </c>
    </row>
    <row r="3" spans="1:7" s="109" customFormat="1" ht="22.5" customHeight="1" x14ac:dyDescent="0.15">
      <c r="A3" s="109" t="s">
        <v>122</v>
      </c>
      <c r="F3" s="111"/>
      <c r="G3" s="282"/>
    </row>
    <row r="4" spans="1:7" s="109" customFormat="1" ht="7.5" customHeight="1" x14ac:dyDescent="0.15">
      <c r="F4" s="111"/>
      <c r="G4" s="282"/>
    </row>
    <row r="5" spans="1:7" ht="15" customHeight="1" x14ac:dyDescent="0.15">
      <c r="A5" s="71" t="s">
        <v>634</v>
      </c>
      <c r="B5" s="71"/>
      <c r="C5" s="71"/>
      <c r="D5" s="11"/>
      <c r="E5" s="11"/>
      <c r="F5" s="11"/>
      <c r="G5" s="283"/>
    </row>
    <row r="6" spans="1:7" ht="13.5" customHeight="1" x14ac:dyDescent="0.15">
      <c r="A6" s="655" t="s">
        <v>123</v>
      </c>
      <c r="B6" s="656"/>
      <c r="C6" s="656"/>
      <c r="D6" s="284" t="s">
        <v>124</v>
      </c>
      <c r="E6" s="285" t="s">
        <v>125</v>
      </c>
      <c r="F6" s="286"/>
      <c r="G6" s="287"/>
    </row>
    <row r="7" spans="1:7" ht="13.5" customHeight="1" x14ac:dyDescent="0.15">
      <c r="A7" s="288"/>
      <c r="B7" s="289" t="s">
        <v>126</v>
      </c>
      <c r="C7" s="290"/>
      <c r="D7" s="291">
        <f>SUM(D8,D13,D17:D22)</f>
        <v>187802</v>
      </c>
      <c r="E7" s="292">
        <f t="shared" ref="E7:E24" si="0">IFERROR(ROUND(D7/D$22*100,1),"")</f>
        <v>10931.4</v>
      </c>
    </row>
    <row r="8" spans="1:7" ht="13.5" customHeight="1" x14ac:dyDescent="0.15">
      <c r="A8" s="293"/>
      <c r="B8" s="294" t="s">
        <v>127</v>
      </c>
      <c r="C8" s="295"/>
      <c r="D8" s="296">
        <f>SUM(D9:D12)</f>
        <v>121943</v>
      </c>
      <c r="E8" s="297">
        <f t="shared" si="0"/>
        <v>7098</v>
      </c>
    </row>
    <row r="9" spans="1:7" ht="13.5" customHeight="1" x14ac:dyDescent="0.15">
      <c r="A9" s="293"/>
      <c r="B9" s="298"/>
      <c r="C9" s="299" t="s">
        <v>128</v>
      </c>
      <c r="D9" s="300">
        <v>94844</v>
      </c>
      <c r="E9" s="301">
        <f t="shared" si="0"/>
        <v>5520.6</v>
      </c>
    </row>
    <row r="10" spans="1:7" ht="13.5" customHeight="1" x14ac:dyDescent="0.15">
      <c r="A10" s="293"/>
      <c r="B10" s="298"/>
      <c r="C10" s="299" t="s">
        <v>129</v>
      </c>
      <c r="D10" s="300">
        <v>15144</v>
      </c>
      <c r="E10" s="301">
        <f t="shared" si="0"/>
        <v>881.5</v>
      </c>
    </row>
    <row r="11" spans="1:7" ht="13.5" customHeight="1" x14ac:dyDescent="0.15">
      <c r="A11" s="293"/>
      <c r="B11" s="298"/>
      <c r="C11" s="299" t="s">
        <v>130</v>
      </c>
      <c r="D11" s="300">
        <v>5409</v>
      </c>
      <c r="E11" s="301">
        <f t="shared" si="0"/>
        <v>314.8</v>
      </c>
    </row>
    <row r="12" spans="1:7" ht="13.5" customHeight="1" x14ac:dyDescent="0.15">
      <c r="A12" s="293"/>
      <c r="B12" s="302"/>
      <c r="C12" s="303" t="s">
        <v>131</v>
      </c>
      <c r="D12" s="304">
        <v>6546</v>
      </c>
      <c r="E12" s="305">
        <f t="shared" si="0"/>
        <v>381</v>
      </c>
      <c r="F12" s="306"/>
      <c r="G12" s="307"/>
    </row>
    <row r="13" spans="1:7" ht="13.5" customHeight="1" x14ac:dyDescent="0.15">
      <c r="A13" s="293"/>
      <c r="B13" s="294" t="s">
        <v>132</v>
      </c>
      <c r="C13" s="295"/>
      <c r="D13" s="296">
        <f>SUM(D14:D16)</f>
        <v>54049</v>
      </c>
      <c r="E13" s="297">
        <f t="shared" si="0"/>
        <v>3146</v>
      </c>
    </row>
    <row r="14" spans="1:7" ht="13.5" customHeight="1" x14ac:dyDescent="0.15">
      <c r="A14" s="293"/>
      <c r="B14" s="298"/>
      <c r="C14" s="299" t="s">
        <v>133</v>
      </c>
      <c r="D14" s="300">
        <v>33961</v>
      </c>
      <c r="E14" s="301">
        <f t="shared" si="0"/>
        <v>1976.8</v>
      </c>
    </row>
    <row r="15" spans="1:7" ht="13.5" customHeight="1" x14ac:dyDescent="0.15">
      <c r="A15" s="293"/>
      <c r="B15" s="298"/>
      <c r="C15" s="299" t="s">
        <v>134</v>
      </c>
      <c r="D15" s="300">
        <v>18308</v>
      </c>
      <c r="E15" s="301">
        <f t="shared" si="0"/>
        <v>1065.7</v>
      </c>
    </row>
    <row r="16" spans="1:7" ht="13.5" customHeight="1" x14ac:dyDescent="0.15">
      <c r="A16" s="293"/>
      <c r="B16" s="302"/>
      <c r="C16" s="303" t="s">
        <v>135</v>
      </c>
      <c r="D16" s="304">
        <v>1780</v>
      </c>
      <c r="E16" s="305">
        <f t="shared" si="0"/>
        <v>103.6</v>
      </c>
    </row>
    <row r="17" spans="1:7" ht="13.5" customHeight="1" x14ac:dyDescent="0.15">
      <c r="A17" s="293"/>
      <c r="B17" s="308" t="s">
        <v>136</v>
      </c>
      <c r="C17" s="295"/>
      <c r="D17" s="296">
        <v>5402</v>
      </c>
      <c r="E17" s="297">
        <f t="shared" si="0"/>
        <v>314.39999999999998</v>
      </c>
      <c r="F17" s="306"/>
      <c r="G17" s="307"/>
    </row>
    <row r="18" spans="1:7" ht="13.5" customHeight="1" x14ac:dyDescent="0.15">
      <c r="A18" s="293"/>
      <c r="B18" s="309" t="s">
        <v>137</v>
      </c>
      <c r="C18" s="310"/>
      <c r="D18" s="311">
        <v>26</v>
      </c>
      <c r="E18" s="301">
        <f t="shared" si="0"/>
        <v>1.5</v>
      </c>
      <c r="F18" s="306"/>
      <c r="G18" s="307"/>
    </row>
    <row r="19" spans="1:7" ht="13.5" customHeight="1" x14ac:dyDescent="0.15">
      <c r="A19" s="293"/>
      <c r="B19" s="312" t="s">
        <v>138</v>
      </c>
      <c r="C19" s="310"/>
      <c r="D19" s="300">
        <v>2153</v>
      </c>
      <c r="E19" s="301">
        <f t="shared" si="0"/>
        <v>125.3</v>
      </c>
      <c r="F19" s="306"/>
      <c r="G19" s="307"/>
    </row>
    <row r="20" spans="1:7" ht="13.5" customHeight="1" x14ac:dyDescent="0.15">
      <c r="A20" s="293"/>
      <c r="B20" s="312" t="s">
        <v>139</v>
      </c>
      <c r="C20" s="310"/>
      <c r="D20" s="311">
        <v>395</v>
      </c>
      <c r="E20" s="301">
        <f t="shared" si="0"/>
        <v>23</v>
      </c>
      <c r="F20" s="306"/>
      <c r="G20" s="307"/>
    </row>
    <row r="21" spans="1:7" ht="13.5" customHeight="1" x14ac:dyDescent="0.15">
      <c r="A21" s="293"/>
      <c r="B21" s="312" t="s">
        <v>140</v>
      </c>
      <c r="C21" s="310"/>
      <c r="D21" s="313">
        <v>2116</v>
      </c>
      <c r="E21" s="301">
        <f t="shared" si="0"/>
        <v>123.2</v>
      </c>
      <c r="F21" s="306"/>
      <c r="G21" s="307"/>
    </row>
    <row r="22" spans="1:7" ht="13.5" customHeight="1" x14ac:dyDescent="0.15">
      <c r="A22" s="314"/>
      <c r="B22" s="315" t="s">
        <v>141</v>
      </c>
      <c r="C22" s="316"/>
      <c r="D22" s="317">
        <v>1718</v>
      </c>
      <c r="E22" s="318">
        <f t="shared" si="0"/>
        <v>100</v>
      </c>
      <c r="F22" s="306"/>
      <c r="G22" s="307"/>
    </row>
    <row r="23" spans="1:7" ht="13.5" customHeight="1" x14ac:dyDescent="0.15">
      <c r="A23" s="319"/>
      <c r="B23" s="320" t="s">
        <v>142</v>
      </c>
      <c r="C23" s="321"/>
      <c r="D23" s="322">
        <v>31520</v>
      </c>
      <c r="E23" s="323">
        <f t="shared" si="0"/>
        <v>1834.7</v>
      </c>
      <c r="F23" s="306"/>
      <c r="G23" s="307"/>
    </row>
    <row r="24" spans="1:7" ht="13.5" customHeight="1" x14ac:dyDescent="0.15">
      <c r="A24" s="324" t="s">
        <v>143</v>
      </c>
      <c r="B24" s="324"/>
      <c r="C24" s="321"/>
      <c r="D24" s="322">
        <v>219322</v>
      </c>
      <c r="E24" s="323">
        <f t="shared" si="0"/>
        <v>12766.1</v>
      </c>
      <c r="F24" s="325"/>
      <c r="G24" s="307"/>
    </row>
    <row r="25" spans="1:7" ht="13.5" customHeight="1" x14ac:dyDescent="0.15">
      <c r="A25" s="326"/>
      <c r="B25" s="326"/>
      <c r="C25" s="326"/>
      <c r="D25" s="327"/>
      <c r="E25" s="17" t="s">
        <v>144</v>
      </c>
      <c r="F25" s="37"/>
      <c r="G25" s="328"/>
    </row>
    <row r="26" spans="1:7" ht="15" customHeight="1" x14ac:dyDescent="0.15">
      <c r="A26" s="326"/>
      <c r="B26" s="326"/>
      <c r="C26" s="326"/>
      <c r="D26" s="327"/>
      <c r="E26" s="37"/>
      <c r="F26" s="327"/>
    </row>
    <row r="27" spans="1:7" ht="15" customHeight="1" x14ac:dyDescent="0.15">
      <c r="A27" s="326"/>
      <c r="B27" s="326"/>
      <c r="C27" s="326"/>
      <c r="D27" s="327"/>
      <c r="E27" s="37"/>
      <c r="F27" s="329"/>
    </row>
    <row r="28" spans="1:7" ht="15" customHeight="1" x14ac:dyDescent="0.15">
      <c r="A28" s="326"/>
      <c r="B28" s="326"/>
      <c r="C28" s="326"/>
      <c r="D28" s="327"/>
      <c r="E28" s="37"/>
      <c r="F28" s="37"/>
    </row>
    <row r="29" spans="1:7" ht="15" customHeight="1" x14ac:dyDescent="0.15">
      <c r="A29" s="326"/>
      <c r="B29" s="326"/>
      <c r="C29" s="326"/>
      <c r="D29" s="327"/>
      <c r="E29" s="37"/>
      <c r="F29" s="37"/>
    </row>
    <row r="30" spans="1:7" ht="15" customHeight="1" x14ac:dyDescent="0.15">
      <c r="A30" s="326"/>
      <c r="B30" s="326"/>
      <c r="C30" s="326"/>
      <c r="D30" s="327"/>
      <c r="E30" s="37"/>
      <c r="F30" s="37"/>
    </row>
    <row r="31" spans="1:7" ht="15" customHeight="1" x14ac:dyDescent="0.15">
      <c r="A31" s="326"/>
      <c r="B31" s="326"/>
      <c r="C31" s="326"/>
      <c r="D31" s="327"/>
      <c r="E31" s="37"/>
      <c r="F31" s="37"/>
    </row>
    <row r="32" spans="1:7" ht="15" customHeight="1" x14ac:dyDescent="0.15">
      <c r="A32" s="326"/>
      <c r="B32" s="326"/>
      <c r="C32" s="326"/>
      <c r="D32" s="327"/>
      <c r="E32" s="37"/>
      <c r="F32" s="37"/>
    </row>
    <row r="33" spans="1:6" ht="15" customHeight="1" x14ac:dyDescent="0.15">
      <c r="A33" s="326"/>
      <c r="B33" s="326"/>
      <c r="C33" s="326"/>
      <c r="D33" s="327"/>
      <c r="E33" s="37"/>
      <c r="F33" s="37"/>
    </row>
    <row r="34" spans="1:6" ht="15" customHeight="1" x14ac:dyDescent="0.15">
      <c r="A34" s="326"/>
      <c r="B34" s="326"/>
      <c r="C34" s="326"/>
      <c r="D34" s="327"/>
      <c r="E34" s="37"/>
      <c r="F34" s="37"/>
    </row>
    <row r="35" spans="1:6" ht="15" customHeight="1" x14ac:dyDescent="0.15">
      <c r="A35" s="326"/>
      <c r="B35" s="326"/>
      <c r="C35" s="326"/>
      <c r="D35" s="327"/>
      <c r="E35" s="37"/>
      <c r="F35" s="37"/>
    </row>
    <row r="36" spans="1:6" ht="15" customHeight="1" x14ac:dyDescent="0.15">
      <c r="A36" s="4"/>
      <c r="B36" s="4"/>
      <c r="C36" s="4"/>
      <c r="D36" s="330"/>
      <c r="E36" s="4"/>
      <c r="F36" s="37"/>
    </row>
    <row r="37" spans="1:6" x14ac:dyDescent="0.15">
      <c r="D37" s="331"/>
    </row>
    <row r="38" spans="1:6" x14ac:dyDescent="0.15">
      <c r="D38" s="331"/>
    </row>
  </sheetData>
  <sheetProtection selectLockedCells="1"/>
  <mergeCells count="1">
    <mergeCell ref="A6:C6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>
      <selection activeCell="I12" sqref="I12"/>
    </sheetView>
  </sheetViews>
  <sheetFormatPr defaultRowHeight="13.5" x14ac:dyDescent="0.15"/>
  <cols>
    <col min="1" max="1" width="6.25" customWidth="1"/>
    <col min="2" max="2" width="8.75" customWidth="1"/>
    <col min="3" max="7" width="12.5" customWidth="1"/>
  </cols>
  <sheetData>
    <row r="1" spans="1:9" s="532" customFormat="1" ht="22.5" customHeight="1" x14ac:dyDescent="0.15">
      <c r="A1" s="531" t="s">
        <v>630</v>
      </c>
    </row>
    <row r="2" spans="1:9" s="534" customFormat="1" ht="37.5" customHeight="1" x14ac:dyDescent="0.15">
      <c r="A2" s="533" t="s">
        <v>583</v>
      </c>
    </row>
    <row r="3" spans="1:9" s="110" customFormat="1" ht="22.5" customHeight="1" x14ac:dyDescent="0.15">
      <c r="A3" s="109" t="s">
        <v>145</v>
      </c>
      <c r="B3" s="109"/>
      <c r="C3" s="109"/>
      <c r="D3" s="109"/>
      <c r="E3" s="109"/>
      <c r="F3" s="109"/>
      <c r="G3" s="248" t="s">
        <v>146</v>
      </c>
    </row>
    <row r="4" spans="1:9" ht="13.5" customHeight="1" x14ac:dyDescent="0.15">
      <c r="A4" s="599" t="s">
        <v>147</v>
      </c>
      <c r="B4" s="600"/>
      <c r="C4" s="659" t="s">
        <v>1</v>
      </c>
      <c r="D4" s="661" t="s">
        <v>148</v>
      </c>
      <c r="E4" s="661" t="s">
        <v>149</v>
      </c>
      <c r="F4" s="661" t="s">
        <v>150</v>
      </c>
      <c r="G4" s="657" t="s">
        <v>151</v>
      </c>
    </row>
    <row r="5" spans="1:9" ht="13.5" customHeight="1" x14ac:dyDescent="0.15">
      <c r="A5" s="601"/>
      <c r="B5" s="602"/>
      <c r="C5" s="660"/>
      <c r="D5" s="662"/>
      <c r="E5" s="662"/>
      <c r="F5" s="662"/>
      <c r="G5" s="658"/>
    </row>
    <row r="6" spans="1:9" ht="13.5" customHeight="1" x14ac:dyDescent="0.15">
      <c r="A6" s="194">
        <v>2013</v>
      </c>
      <c r="B6" s="216">
        <v>25</v>
      </c>
      <c r="C6" s="52">
        <v>287103</v>
      </c>
      <c r="D6" s="53">
        <v>263656</v>
      </c>
      <c r="E6" s="53">
        <v>19154</v>
      </c>
      <c r="F6" s="53">
        <v>346</v>
      </c>
      <c r="G6" s="332">
        <v>3947</v>
      </c>
      <c r="I6" s="333"/>
    </row>
    <row r="7" spans="1:9" ht="13.5" customHeight="1" x14ac:dyDescent="0.15">
      <c r="A7" s="74">
        <v>2014</v>
      </c>
      <c r="B7" s="552">
        <v>26</v>
      </c>
      <c r="C7" s="56">
        <v>271655</v>
      </c>
      <c r="D7" s="57">
        <v>253660</v>
      </c>
      <c r="E7" s="57">
        <v>13823</v>
      </c>
      <c r="F7" s="57">
        <v>231</v>
      </c>
      <c r="G7" s="334">
        <v>3941</v>
      </c>
    </row>
    <row r="8" spans="1:9" ht="13.5" customHeight="1" x14ac:dyDescent="0.15">
      <c r="A8" s="74">
        <v>2015</v>
      </c>
      <c r="B8" s="552">
        <v>27</v>
      </c>
      <c r="C8" s="56">
        <v>266323</v>
      </c>
      <c r="D8" s="57">
        <v>247312</v>
      </c>
      <c r="E8" s="57">
        <v>14161</v>
      </c>
      <c r="F8" s="57">
        <v>641</v>
      </c>
      <c r="G8" s="334">
        <v>4209</v>
      </c>
    </row>
    <row r="9" spans="1:9" ht="13.5" customHeight="1" x14ac:dyDescent="0.15">
      <c r="A9" s="74">
        <v>2016</v>
      </c>
      <c r="B9" s="552">
        <v>28</v>
      </c>
      <c r="C9" s="56">
        <v>264340</v>
      </c>
      <c r="D9" s="57">
        <v>245827</v>
      </c>
      <c r="E9" s="57">
        <v>12628</v>
      </c>
      <c r="F9" s="57">
        <v>12</v>
      </c>
      <c r="G9" s="334">
        <v>5873</v>
      </c>
    </row>
    <row r="10" spans="1:9" ht="13.5" customHeight="1" x14ac:dyDescent="0.15">
      <c r="A10" s="74">
        <v>2017</v>
      </c>
      <c r="B10" s="552">
        <v>29</v>
      </c>
      <c r="C10" s="56">
        <v>264211</v>
      </c>
      <c r="D10" s="57">
        <v>249420</v>
      </c>
      <c r="E10" s="57">
        <v>9428</v>
      </c>
      <c r="F10" s="57">
        <v>0</v>
      </c>
      <c r="G10" s="334">
        <v>5363</v>
      </c>
    </row>
    <row r="11" spans="1:9" ht="13.5" customHeight="1" x14ac:dyDescent="0.15">
      <c r="A11" s="74">
        <v>2018</v>
      </c>
      <c r="B11" s="552">
        <v>30</v>
      </c>
      <c r="C11" s="56">
        <v>275640</v>
      </c>
      <c r="D11" s="57">
        <v>260955</v>
      </c>
      <c r="E11" s="57">
        <v>10310</v>
      </c>
      <c r="F11" s="57">
        <v>0</v>
      </c>
      <c r="G11" s="334">
        <v>4375</v>
      </c>
    </row>
    <row r="12" spans="1:9" s="10" customFormat="1" ht="13.5" customHeight="1" x14ac:dyDescent="0.15">
      <c r="A12" s="74">
        <v>2019</v>
      </c>
      <c r="B12" s="552" t="s">
        <v>152</v>
      </c>
      <c r="C12" s="56">
        <v>280385</v>
      </c>
      <c r="D12" s="57">
        <v>264711</v>
      </c>
      <c r="E12" s="57">
        <v>10488</v>
      </c>
      <c r="F12" s="57">
        <v>0</v>
      </c>
      <c r="G12" s="334">
        <v>5186</v>
      </c>
    </row>
    <row r="13" spans="1:9" s="10" customFormat="1" ht="13.5" customHeight="1" x14ac:dyDescent="0.15">
      <c r="A13" s="74">
        <v>2020</v>
      </c>
      <c r="B13" s="552">
        <v>2</v>
      </c>
      <c r="C13" s="56">
        <v>228385</v>
      </c>
      <c r="D13" s="57">
        <v>214321</v>
      </c>
      <c r="E13" s="57">
        <v>9967</v>
      </c>
      <c r="F13" s="57">
        <v>0</v>
      </c>
      <c r="G13" s="334">
        <v>4097</v>
      </c>
    </row>
    <row r="14" spans="1:9" s="10" customFormat="1" ht="13.5" customHeight="1" x14ac:dyDescent="0.15">
      <c r="A14" s="74">
        <v>2021</v>
      </c>
      <c r="B14" s="552">
        <v>3</v>
      </c>
      <c r="C14" s="56">
        <v>222548</v>
      </c>
      <c r="D14" s="57">
        <v>209195</v>
      </c>
      <c r="E14" s="57">
        <v>9573</v>
      </c>
      <c r="F14" s="57">
        <v>0</v>
      </c>
      <c r="G14" s="334">
        <v>3780</v>
      </c>
    </row>
    <row r="15" spans="1:9" ht="13.5" customHeight="1" x14ac:dyDescent="0.15">
      <c r="A15" s="164">
        <v>2022</v>
      </c>
      <c r="B15" s="60">
        <v>4</v>
      </c>
      <c r="C15" s="155">
        <v>223550</v>
      </c>
      <c r="D15" s="156">
        <v>210539</v>
      </c>
      <c r="E15" s="156">
        <v>9252</v>
      </c>
      <c r="F15" s="156">
        <v>0</v>
      </c>
      <c r="G15" s="335">
        <v>3759</v>
      </c>
    </row>
    <row r="16" spans="1:9" ht="13.5" customHeight="1" x14ac:dyDescent="0.15">
      <c r="A16" s="4"/>
      <c r="B16" s="4"/>
      <c r="C16" s="6"/>
      <c r="D16" s="6"/>
      <c r="E16" s="6"/>
      <c r="F16" s="336"/>
      <c r="G16" s="17" t="s">
        <v>153</v>
      </c>
    </row>
  </sheetData>
  <sheetProtection selectLockedCells="1"/>
  <mergeCells count="6">
    <mergeCell ref="G4:G5"/>
    <mergeCell ref="A4:B5"/>
    <mergeCell ref="C4:C5"/>
    <mergeCell ref="D4:D5"/>
    <mergeCell ref="E4:E5"/>
    <mergeCell ref="F4:F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selection activeCell="L13" sqref="L13"/>
    </sheetView>
  </sheetViews>
  <sheetFormatPr defaultRowHeight="13.5" x14ac:dyDescent="0.15"/>
  <cols>
    <col min="1" max="1" width="6.25" customWidth="1"/>
    <col min="2" max="2" width="8.625" customWidth="1"/>
    <col min="3" max="4" width="9.375" customWidth="1"/>
    <col min="5" max="7" width="12.5" customWidth="1"/>
    <col min="8" max="9" width="9.375" style="350" customWidth="1"/>
  </cols>
  <sheetData>
    <row r="1" spans="1:11" s="532" customFormat="1" ht="22.5" customHeight="1" x14ac:dyDescent="0.15">
      <c r="A1" s="531" t="s">
        <v>630</v>
      </c>
    </row>
    <row r="2" spans="1:11" s="534" customFormat="1" ht="37.5" customHeight="1" x14ac:dyDescent="0.15">
      <c r="A2" s="533" t="s">
        <v>583</v>
      </c>
    </row>
    <row r="3" spans="1:11" s="110" customFormat="1" ht="22.5" customHeight="1" x14ac:dyDescent="0.15">
      <c r="A3" s="109" t="s">
        <v>154</v>
      </c>
      <c r="C3" s="109"/>
      <c r="D3" s="109"/>
      <c r="E3" s="109"/>
      <c r="F3" s="109"/>
      <c r="G3" s="109"/>
      <c r="H3" s="109"/>
      <c r="I3" s="109"/>
    </row>
    <row r="4" spans="1:11" ht="13.5" customHeight="1" x14ac:dyDescent="0.15">
      <c r="A4" s="599" t="s">
        <v>147</v>
      </c>
      <c r="B4" s="600"/>
      <c r="C4" s="615" t="s">
        <v>155</v>
      </c>
      <c r="D4" s="585"/>
      <c r="E4" s="203" t="s">
        <v>156</v>
      </c>
      <c r="F4" s="203" t="s">
        <v>157</v>
      </c>
      <c r="G4" s="203" t="s">
        <v>158</v>
      </c>
      <c r="H4" s="663" t="s">
        <v>159</v>
      </c>
      <c r="I4" s="664"/>
    </row>
    <row r="5" spans="1:11" ht="13.5" customHeight="1" x14ac:dyDescent="0.15">
      <c r="A5" s="601"/>
      <c r="B5" s="602"/>
      <c r="C5" s="104" t="s">
        <v>160</v>
      </c>
      <c r="D5" s="337" t="s">
        <v>161</v>
      </c>
      <c r="E5" s="201" t="s">
        <v>162</v>
      </c>
      <c r="F5" s="201" t="s">
        <v>162</v>
      </c>
      <c r="G5" s="201" t="s">
        <v>162</v>
      </c>
      <c r="H5" s="338" t="s">
        <v>163</v>
      </c>
      <c r="I5" s="339" t="s">
        <v>164</v>
      </c>
    </row>
    <row r="6" spans="1:11" ht="13.5" customHeight="1" x14ac:dyDescent="0.15">
      <c r="A6" s="194">
        <v>2013</v>
      </c>
      <c r="B6" s="216">
        <v>25</v>
      </c>
      <c r="C6" s="61">
        <v>242</v>
      </c>
      <c r="D6" s="53">
        <v>22399</v>
      </c>
      <c r="E6" s="53">
        <v>287103</v>
      </c>
      <c r="F6" s="53">
        <v>188698</v>
      </c>
      <c r="G6" s="53">
        <v>7483</v>
      </c>
      <c r="H6" s="340">
        <v>5.48</v>
      </c>
      <c r="I6" s="341">
        <v>3.6</v>
      </c>
      <c r="K6" s="333"/>
    </row>
    <row r="7" spans="1:11" ht="13.5" customHeight="1" x14ac:dyDescent="0.15">
      <c r="A7" s="74">
        <v>2014</v>
      </c>
      <c r="B7" s="552">
        <v>26</v>
      </c>
      <c r="C7" s="62">
        <v>243</v>
      </c>
      <c r="D7" s="57">
        <v>21313</v>
      </c>
      <c r="E7" s="57">
        <v>271655</v>
      </c>
      <c r="F7" s="57">
        <v>192659</v>
      </c>
      <c r="G7" s="57">
        <v>8052</v>
      </c>
      <c r="H7" s="342">
        <v>5.21</v>
      </c>
      <c r="I7" s="343">
        <v>3.7</v>
      </c>
    </row>
    <row r="8" spans="1:11" ht="13.5" customHeight="1" x14ac:dyDescent="0.15">
      <c r="A8" s="74">
        <v>2015</v>
      </c>
      <c r="B8" s="552">
        <v>27</v>
      </c>
      <c r="C8" s="62">
        <v>253</v>
      </c>
      <c r="D8" s="57">
        <v>22180</v>
      </c>
      <c r="E8" s="57">
        <v>266323</v>
      </c>
      <c r="F8" s="57">
        <v>196220</v>
      </c>
      <c r="G8" s="57">
        <v>7349</v>
      </c>
      <c r="H8" s="66">
        <v>5.15</v>
      </c>
      <c r="I8" s="67">
        <v>3.79</v>
      </c>
    </row>
    <row r="9" spans="1:11" ht="13.5" customHeight="1" x14ac:dyDescent="0.15">
      <c r="A9" s="74">
        <v>2016</v>
      </c>
      <c r="B9" s="552">
        <v>28</v>
      </c>
      <c r="C9" s="62">
        <v>265</v>
      </c>
      <c r="D9" s="57">
        <v>24414</v>
      </c>
      <c r="E9" s="57">
        <v>264340</v>
      </c>
      <c r="F9" s="57">
        <v>200730</v>
      </c>
      <c r="G9" s="57">
        <v>7367</v>
      </c>
      <c r="H9" s="66">
        <v>5.13</v>
      </c>
      <c r="I9" s="343">
        <v>3.9</v>
      </c>
    </row>
    <row r="10" spans="1:11" ht="13.5" customHeight="1" x14ac:dyDescent="0.15">
      <c r="A10" s="74">
        <v>2017</v>
      </c>
      <c r="B10" s="552">
        <v>29</v>
      </c>
      <c r="C10" s="62">
        <v>282</v>
      </c>
      <c r="D10" s="57">
        <v>23956</v>
      </c>
      <c r="E10" s="57">
        <v>254783</v>
      </c>
      <c r="F10" s="57">
        <v>203850</v>
      </c>
      <c r="G10" s="57">
        <v>7344</v>
      </c>
      <c r="H10" s="66">
        <v>4.97</v>
      </c>
      <c r="I10" s="67">
        <v>3.98</v>
      </c>
      <c r="J10" s="10"/>
    </row>
    <row r="11" spans="1:11" ht="13.5" customHeight="1" x14ac:dyDescent="0.15">
      <c r="A11" s="74">
        <v>2018</v>
      </c>
      <c r="B11" s="552">
        <v>30</v>
      </c>
      <c r="C11" s="62">
        <v>287</v>
      </c>
      <c r="D11" s="57">
        <v>23582</v>
      </c>
      <c r="E11" s="57">
        <v>265330</v>
      </c>
      <c r="F11" s="57">
        <v>206590</v>
      </c>
      <c r="G11" s="57">
        <v>5066</v>
      </c>
      <c r="H11" s="66">
        <v>5.21</v>
      </c>
      <c r="I11" s="67">
        <v>4.05</v>
      </c>
      <c r="J11" s="10"/>
    </row>
    <row r="12" spans="1:11" s="10" customFormat="1" ht="13.5" customHeight="1" x14ac:dyDescent="0.15">
      <c r="A12" s="74">
        <v>2019</v>
      </c>
      <c r="B12" s="552" t="s">
        <v>88</v>
      </c>
      <c r="C12" s="62">
        <v>305</v>
      </c>
      <c r="D12" s="57">
        <v>24243</v>
      </c>
      <c r="E12" s="57">
        <v>269897</v>
      </c>
      <c r="F12" s="57">
        <v>210130</v>
      </c>
      <c r="G12" s="57">
        <v>5648</v>
      </c>
      <c r="H12" s="66">
        <v>5.32</v>
      </c>
      <c r="I12" s="67">
        <v>4.1399999999999997</v>
      </c>
    </row>
    <row r="13" spans="1:11" s="10" customFormat="1" ht="13.5" customHeight="1" x14ac:dyDescent="0.15">
      <c r="A13" s="74">
        <v>2020</v>
      </c>
      <c r="B13" s="552">
        <v>2</v>
      </c>
      <c r="C13" s="62">
        <v>293</v>
      </c>
      <c r="D13" s="57">
        <v>24236</v>
      </c>
      <c r="E13" s="57">
        <v>218418</v>
      </c>
      <c r="F13" s="57">
        <v>212179</v>
      </c>
      <c r="G13" s="57">
        <v>5704</v>
      </c>
      <c r="H13" s="66">
        <v>4.33</v>
      </c>
      <c r="I13" s="343">
        <v>4.2</v>
      </c>
    </row>
    <row r="14" spans="1:11" s="10" customFormat="1" ht="13.5" customHeight="1" x14ac:dyDescent="0.15">
      <c r="A14" s="74">
        <v>2021</v>
      </c>
      <c r="B14" s="552">
        <v>3</v>
      </c>
      <c r="C14" s="62">
        <v>298</v>
      </c>
      <c r="D14" s="57">
        <v>24812</v>
      </c>
      <c r="E14" s="57">
        <v>212975</v>
      </c>
      <c r="F14" s="57">
        <v>215678</v>
      </c>
      <c r="G14" s="57">
        <v>5886</v>
      </c>
      <c r="H14" s="66">
        <v>4.2300000000000004</v>
      </c>
      <c r="I14" s="343">
        <v>4.28</v>
      </c>
    </row>
    <row r="15" spans="1:11" ht="13.5" customHeight="1" x14ac:dyDescent="0.15">
      <c r="A15" s="164">
        <v>2022</v>
      </c>
      <c r="B15" s="60">
        <v>4</v>
      </c>
      <c r="C15" s="344">
        <v>301</v>
      </c>
      <c r="D15" s="156">
        <v>25441</v>
      </c>
      <c r="E15" s="156">
        <v>214298</v>
      </c>
      <c r="F15" s="156">
        <v>219322</v>
      </c>
      <c r="G15" s="156">
        <v>5946</v>
      </c>
      <c r="H15" s="345">
        <v>4.29</v>
      </c>
      <c r="I15" s="346">
        <v>4.3899999999999997</v>
      </c>
    </row>
    <row r="16" spans="1:11" ht="13.5" customHeight="1" x14ac:dyDescent="0.15">
      <c r="B16" s="347"/>
      <c r="C16" s="348"/>
      <c r="D16" s="348"/>
      <c r="E16" s="348"/>
      <c r="F16" s="348"/>
      <c r="G16" s="348"/>
      <c r="H16" s="349"/>
      <c r="I16" s="17" t="s">
        <v>153</v>
      </c>
    </row>
    <row r="17" ht="17.100000000000001" customHeight="1" x14ac:dyDescent="0.15"/>
  </sheetData>
  <sheetProtection selectLockedCells="1"/>
  <mergeCells count="3">
    <mergeCell ref="A4:B5"/>
    <mergeCell ref="C4:D4"/>
    <mergeCell ref="H4:I4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showGridLines="0" zoomScaleNormal="100" zoomScaleSheetLayoutView="100" workbookViewId="0">
      <selection activeCell="N15" sqref="N15"/>
    </sheetView>
  </sheetViews>
  <sheetFormatPr defaultRowHeight="12" x14ac:dyDescent="0.15"/>
  <cols>
    <col min="1" max="1" width="15" style="360" customWidth="1"/>
    <col min="2" max="8" width="7.5" style="360" customWidth="1"/>
    <col min="9" max="11" width="7.5" style="380" customWidth="1"/>
    <col min="12" max="12" width="9" style="360"/>
    <col min="13" max="13" width="9" style="369"/>
    <col min="14" max="16384" width="9" style="360"/>
  </cols>
  <sheetData>
    <row r="1" spans="1:13" s="532" customFormat="1" ht="22.5" customHeight="1" x14ac:dyDescent="0.15">
      <c r="A1" s="531" t="s">
        <v>630</v>
      </c>
    </row>
    <row r="2" spans="1:13" s="534" customFormat="1" ht="37.5" customHeight="1" x14ac:dyDescent="0.15">
      <c r="A2" s="533" t="s">
        <v>583</v>
      </c>
    </row>
    <row r="3" spans="1:13" s="353" customFormat="1" ht="22.5" customHeight="1" x14ac:dyDescent="0.15">
      <c r="A3" s="109" t="s">
        <v>165</v>
      </c>
      <c r="B3" s="351"/>
      <c r="C3" s="352"/>
      <c r="D3" s="351"/>
      <c r="E3" s="351"/>
      <c r="F3" s="351"/>
      <c r="G3" s="351"/>
      <c r="H3" s="351"/>
      <c r="I3" s="351"/>
      <c r="J3" s="665" t="s">
        <v>166</v>
      </c>
      <c r="K3" s="665"/>
      <c r="M3" s="110"/>
    </row>
    <row r="4" spans="1:13" s="355" customFormat="1" ht="7.5" customHeight="1" x14ac:dyDescent="0.15">
      <c r="A4" s="666"/>
      <c r="B4" s="666"/>
      <c r="C4" s="666"/>
      <c r="D4" s="666"/>
      <c r="E4" s="666"/>
      <c r="F4" s="666"/>
      <c r="G4" s="666"/>
      <c r="H4" s="666"/>
      <c r="I4" s="354"/>
      <c r="J4" s="614"/>
      <c r="K4" s="614"/>
      <c r="M4" s="356"/>
    </row>
    <row r="5" spans="1:13" ht="15" customHeight="1" x14ac:dyDescent="0.15">
      <c r="A5" s="667"/>
      <c r="B5" s="357">
        <v>2013</v>
      </c>
      <c r="C5" s="358">
        <v>2014</v>
      </c>
      <c r="D5" s="358">
        <v>2015</v>
      </c>
      <c r="E5" s="358">
        <v>2016</v>
      </c>
      <c r="F5" s="358">
        <v>2017</v>
      </c>
      <c r="G5" s="358">
        <v>2018</v>
      </c>
      <c r="H5" s="358">
        <v>2019</v>
      </c>
      <c r="I5" s="358">
        <v>2020</v>
      </c>
      <c r="J5" s="358">
        <v>2021</v>
      </c>
      <c r="K5" s="359">
        <v>2022</v>
      </c>
      <c r="M5" s="361"/>
    </row>
    <row r="6" spans="1:13" ht="15" customHeight="1" x14ac:dyDescent="0.15">
      <c r="A6" s="668"/>
      <c r="B6" s="362" t="s">
        <v>167</v>
      </c>
      <c r="C6" s="363" t="s">
        <v>168</v>
      </c>
      <c r="D6" s="363" t="s">
        <v>121</v>
      </c>
      <c r="E6" s="363" t="s">
        <v>169</v>
      </c>
      <c r="F6" s="363" t="s">
        <v>170</v>
      </c>
      <c r="G6" s="363" t="s">
        <v>171</v>
      </c>
      <c r="H6" s="363" t="s">
        <v>87</v>
      </c>
      <c r="I6" s="363" t="s">
        <v>172</v>
      </c>
      <c r="J6" s="363" t="s">
        <v>173</v>
      </c>
      <c r="K6" s="364" t="s">
        <v>635</v>
      </c>
      <c r="M6" s="361"/>
    </row>
    <row r="7" spans="1:13" ht="13.5" customHeight="1" x14ac:dyDescent="0.15">
      <c r="A7" s="365" t="s">
        <v>174</v>
      </c>
      <c r="B7" s="366">
        <v>283224</v>
      </c>
      <c r="C7" s="367">
        <v>273688</v>
      </c>
      <c r="D7" s="367">
        <v>270207</v>
      </c>
      <c r="E7" s="367">
        <v>267871</v>
      </c>
      <c r="F7" s="367">
        <v>257166</v>
      </c>
      <c r="G7" s="367">
        <v>230298</v>
      </c>
      <c r="H7" s="367">
        <v>211579</v>
      </c>
      <c r="I7" s="367">
        <v>126293</v>
      </c>
      <c r="J7" s="367">
        <v>114885</v>
      </c>
      <c r="K7" s="368">
        <f>SUM(K8:K25)</f>
        <v>136078</v>
      </c>
    </row>
    <row r="8" spans="1:13" ht="13.5" customHeight="1" x14ac:dyDescent="0.15">
      <c r="A8" s="370" t="s">
        <v>175</v>
      </c>
      <c r="B8" s="371">
        <v>37518</v>
      </c>
      <c r="C8" s="372">
        <v>44662</v>
      </c>
      <c r="D8" s="372">
        <v>45016</v>
      </c>
      <c r="E8" s="372">
        <v>48181</v>
      </c>
      <c r="F8" s="372">
        <v>35518</v>
      </c>
      <c r="G8" s="372">
        <v>28472</v>
      </c>
      <c r="H8" s="372">
        <v>34937</v>
      </c>
      <c r="I8" s="372">
        <v>20725</v>
      </c>
      <c r="J8" s="372">
        <v>23772</v>
      </c>
      <c r="K8" s="373">
        <v>30584</v>
      </c>
    </row>
    <row r="9" spans="1:13" ht="13.5" customHeight="1" x14ac:dyDescent="0.15">
      <c r="A9" s="370" t="s">
        <v>176</v>
      </c>
      <c r="B9" s="371">
        <v>6453</v>
      </c>
      <c r="C9" s="372">
        <v>6098</v>
      </c>
      <c r="D9" s="372">
        <v>6110</v>
      </c>
      <c r="E9" s="372">
        <v>4046</v>
      </c>
      <c r="F9" s="372">
        <v>5101</v>
      </c>
      <c r="G9" s="372">
        <v>5053</v>
      </c>
      <c r="H9" s="372">
        <v>4791</v>
      </c>
      <c r="I9" s="372">
        <v>2667</v>
      </c>
      <c r="J9" s="372">
        <v>275</v>
      </c>
      <c r="K9" s="373">
        <v>3069</v>
      </c>
    </row>
    <row r="10" spans="1:13" ht="13.5" customHeight="1" x14ac:dyDescent="0.15">
      <c r="A10" s="370" t="s">
        <v>177</v>
      </c>
      <c r="B10" s="371">
        <v>7645</v>
      </c>
      <c r="C10" s="372">
        <v>8122</v>
      </c>
      <c r="D10" s="372">
        <v>8032</v>
      </c>
      <c r="E10" s="372">
        <v>7020</v>
      </c>
      <c r="F10" s="372">
        <v>5667</v>
      </c>
      <c r="G10" s="372">
        <v>6466</v>
      </c>
      <c r="H10" s="372">
        <v>5265</v>
      </c>
      <c r="I10" s="372">
        <v>3774</v>
      </c>
      <c r="J10" s="372">
        <v>692</v>
      </c>
      <c r="K10" s="373">
        <v>4922</v>
      </c>
    </row>
    <row r="11" spans="1:13" ht="13.5" customHeight="1" x14ac:dyDescent="0.15">
      <c r="A11" s="370" t="s">
        <v>178</v>
      </c>
      <c r="B11" s="371">
        <v>5807</v>
      </c>
      <c r="C11" s="372">
        <v>6380</v>
      </c>
      <c r="D11" s="372">
        <v>6737</v>
      </c>
      <c r="E11" s="372">
        <v>6079</v>
      </c>
      <c r="F11" s="372">
        <v>5256</v>
      </c>
      <c r="G11" s="372">
        <v>5225</v>
      </c>
      <c r="H11" s="372">
        <v>6023</v>
      </c>
      <c r="I11" s="372">
        <v>3776</v>
      </c>
      <c r="J11" s="372">
        <v>3516</v>
      </c>
      <c r="K11" s="373">
        <v>5383</v>
      </c>
    </row>
    <row r="12" spans="1:13" ht="13.5" customHeight="1" x14ac:dyDescent="0.15">
      <c r="A12" s="370" t="s">
        <v>179</v>
      </c>
      <c r="B12" s="371">
        <v>12738</v>
      </c>
      <c r="C12" s="372">
        <v>5926</v>
      </c>
      <c r="D12" s="372">
        <v>5427</v>
      </c>
      <c r="E12" s="372">
        <v>5809</v>
      </c>
      <c r="F12" s="372">
        <v>9546</v>
      </c>
      <c r="G12" s="372">
        <v>6845</v>
      </c>
      <c r="H12" s="372">
        <v>3751</v>
      </c>
      <c r="I12" s="372">
        <v>2862</v>
      </c>
      <c r="J12" s="372">
        <v>2838</v>
      </c>
      <c r="K12" s="373">
        <v>4030</v>
      </c>
    </row>
    <row r="13" spans="1:13" ht="13.5" customHeight="1" x14ac:dyDescent="0.15">
      <c r="A13" s="370" t="s">
        <v>180</v>
      </c>
      <c r="B13" s="371">
        <v>19123</v>
      </c>
      <c r="C13" s="372">
        <v>20286</v>
      </c>
      <c r="D13" s="372">
        <v>20028</v>
      </c>
      <c r="E13" s="372">
        <v>17971</v>
      </c>
      <c r="F13" s="372">
        <v>17710</v>
      </c>
      <c r="G13" s="372">
        <v>19116</v>
      </c>
      <c r="H13" s="372">
        <v>19791</v>
      </c>
      <c r="I13" s="372">
        <v>13337</v>
      </c>
      <c r="J13" s="372">
        <v>10976</v>
      </c>
      <c r="K13" s="373">
        <v>9881</v>
      </c>
    </row>
    <row r="14" spans="1:13" ht="13.5" customHeight="1" x14ac:dyDescent="0.15">
      <c r="A14" s="370" t="s">
        <v>181</v>
      </c>
      <c r="B14" s="371">
        <v>7948</v>
      </c>
      <c r="C14" s="372">
        <v>7407</v>
      </c>
      <c r="D14" s="372">
        <v>7116</v>
      </c>
      <c r="E14" s="372">
        <v>7780</v>
      </c>
      <c r="F14" s="372">
        <v>8274</v>
      </c>
      <c r="G14" s="372">
        <v>7339</v>
      </c>
      <c r="H14" s="372">
        <v>6399</v>
      </c>
      <c r="I14" s="372">
        <v>4331</v>
      </c>
      <c r="J14" s="372">
        <v>3699</v>
      </c>
      <c r="K14" s="373">
        <v>4632</v>
      </c>
    </row>
    <row r="15" spans="1:13" ht="13.5" customHeight="1" x14ac:dyDescent="0.15">
      <c r="A15" s="370" t="s">
        <v>182</v>
      </c>
      <c r="B15" s="371">
        <v>14383</v>
      </c>
      <c r="C15" s="372">
        <v>16944</v>
      </c>
      <c r="D15" s="372">
        <v>11659</v>
      </c>
      <c r="E15" s="372">
        <v>10623</v>
      </c>
      <c r="F15" s="372">
        <v>11108</v>
      </c>
      <c r="G15" s="372">
        <v>11321</v>
      </c>
      <c r="H15" s="372">
        <v>9752</v>
      </c>
      <c r="I15" s="372">
        <v>5895</v>
      </c>
      <c r="J15" s="372">
        <v>7630</v>
      </c>
      <c r="K15" s="373">
        <v>5778</v>
      </c>
    </row>
    <row r="16" spans="1:13" ht="13.5" customHeight="1" x14ac:dyDescent="0.15">
      <c r="A16" s="370" t="s">
        <v>183</v>
      </c>
      <c r="B16" s="371">
        <v>19846</v>
      </c>
      <c r="C16" s="372">
        <v>14216</v>
      </c>
      <c r="D16" s="372">
        <v>14757</v>
      </c>
      <c r="E16" s="372">
        <v>11086</v>
      </c>
      <c r="F16" s="372">
        <v>15019</v>
      </c>
      <c r="G16" s="372">
        <v>13301</v>
      </c>
      <c r="H16" s="372">
        <v>10739</v>
      </c>
      <c r="I16" s="372">
        <v>4800</v>
      </c>
      <c r="J16" s="372">
        <v>7554</v>
      </c>
      <c r="K16" s="373">
        <v>5616</v>
      </c>
    </row>
    <row r="17" spans="1:13" ht="13.5" customHeight="1" x14ac:dyDescent="0.15">
      <c r="A17" s="370" t="s">
        <v>184</v>
      </c>
      <c r="B17" s="371">
        <v>10683</v>
      </c>
      <c r="C17" s="372">
        <v>8757</v>
      </c>
      <c r="D17" s="372">
        <v>9342</v>
      </c>
      <c r="E17" s="372">
        <v>10965</v>
      </c>
      <c r="F17" s="372">
        <v>11733</v>
      </c>
      <c r="G17" s="372">
        <v>8942</v>
      </c>
      <c r="H17" s="372">
        <v>7926</v>
      </c>
      <c r="I17" s="372">
        <v>1346</v>
      </c>
      <c r="J17" s="372">
        <v>7203</v>
      </c>
      <c r="K17" s="373">
        <v>7527</v>
      </c>
    </row>
    <row r="18" spans="1:13" ht="13.5" customHeight="1" x14ac:dyDescent="0.15">
      <c r="A18" s="370" t="s">
        <v>185</v>
      </c>
      <c r="B18" s="371">
        <v>12470</v>
      </c>
      <c r="C18" s="372">
        <v>12805</v>
      </c>
      <c r="D18" s="372">
        <v>8254</v>
      </c>
      <c r="E18" s="372">
        <v>13640</v>
      </c>
      <c r="F18" s="372">
        <v>15308</v>
      </c>
      <c r="G18" s="372">
        <v>11672</v>
      </c>
      <c r="H18" s="372">
        <v>11334</v>
      </c>
      <c r="I18" s="372">
        <v>4515</v>
      </c>
      <c r="J18" s="372">
        <v>7403</v>
      </c>
      <c r="K18" s="373">
        <v>7478</v>
      </c>
    </row>
    <row r="19" spans="1:13" ht="13.5" customHeight="1" x14ac:dyDescent="0.15">
      <c r="A19" s="370" t="s">
        <v>186</v>
      </c>
      <c r="B19" s="371">
        <v>10378</v>
      </c>
      <c r="C19" s="372">
        <v>8749</v>
      </c>
      <c r="D19" s="372">
        <v>7208</v>
      </c>
      <c r="E19" s="372">
        <v>6842</v>
      </c>
      <c r="F19" s="372">
        <v>8362</v>
      </c>
      <c r="G19" s="372">
        <v>4605</v>
      </c>
      <c r="H19" s="372">
        <v>3722</v>
      </c>
      <c r="I19" s="372">
        <v>4344</v>
      </c>
      <c r="J19" s="372">
        <v>843</v>
      </c>
      <c r="K19" s="373">
        <v>11117</v>
      </c>
    </row>
    <row r="20" spans="1:13" ht="13.5" customHeight="1" x14ac:dyDescent="0.15">
      <c r="A20" s="370" t="s">
        <v>187</v>
      </c>
      <c r="B20" s="371">
        <v>39864</v>
      </c>
      <c r="C20" s="372">
        <v>38336</v>
      </c>
      <c r="D20" s="372">
        <v>40463</v>
      </c>
      <c r="E20" s="372">
        <v>36774</v>
      </c>
      <c r="F20" s="372">
        <v>40324</v>
      </c>
      <c r="G20" s="372">
        <v>39192</v>
      </c>
      <c r="H20" s="372">
        <v>30770</v>
      </c>
      <c r="I20" s="372">
        <v>23014</v>
      </c>
      <c r="J20" s="372">
        <v>2859</v>
      </c>
      <c r="K20" s="373">
        <v>6174</v>
      </c>
    </row>
    <row r="21" spans="1:13" ht="13.5" customHeight="1" x14ac:dyDescent="0.15">
      <c r="A21" s="370" t="s">
        <v>188</v>
      </c>
      <c r="B21" s="371">
        <v>2325</v>
      </c>
      <c r="C21" s="372">
        <v>1410</v>
      </c>
      <c r="D21" s="372">
        <v>1679</v>
      </c>
      <c r="E21" s="372">
        <v>1354</v>
      </c>
      <c r="F21" s="372">
        <v>2052</v>
      </c>
      <c r="G21" s="372">
        <v>2253</v>
      </c>
      <c r="H21" s="372">
        <v>2145</v>
      </c>
      <c r="I21" s="372">
        <v>1502</v>
      </c>
      <c r="J21" s="372">
        <v>501</v>
      </c>
      <c r="K21" s="373">
        <v>396</v>
      </c>
    </row>
    <row r="22" spans="1:13" ht="13.5" customHeight="1" x14ac:dyDescent="0.15">
      <c r="A22" s="370" t="s">
        <v>189</v>
      </c>
      <c r="B22" s="371">
        <v>1526</v>
      </c>
      <c r="C22" s="372">
        <v>1325</v>
      </c>
      <c r="D22" s="372">
        <v>1196</v>
      </c>
      <c r="E22" s="372">
        <v>993</v>
      </c>
      <c r="F22" s="372">
        <v>974</v>
      </c>
      <c r="G22" s="372">
        <v>797</v>
      </c>
      <c r="H22" s="372">
        <v>734</v>
      </c>
      <c r="I22" s="372">
        <v>524</v>
      </c>
      <c r="J22" s="372">
        <v>284</v>
      </c>
      <c r="K22" s="373">
        <v>179</v>
      </c>
    </row>
    <row r="23" spans="1:13" ht="13.5" customHeight="1" x14ac:dyDescent="0.15">
      <c r="A23" s="370" t="s">
        <v>190</v>
      </c>
      <c r="B23" s="371">
        <v>20638</v>
      </c>
      <c r="C23" s="372">
        <v>17698</v>
      </c>
      <c r="D23" s="372">
        <v>17696</v>
      </c>
      <c r="E23" s="372">
        <v>14168</v>
      </c>
      <c r="F23" s="372">
        <v>13919</v>
      </c>
      <c r="G23" s="372">
        <v>10505</v>
      </c>
      <c r="H23" s="372">
        <v>10244</v>
      </c>
      <c r="I23" s="372">
        <v>5783</v>
      </c>
      <c r="J23" s="372">
        <v>5646</v>
      </c>
      <c r="K23" s="373">
        <v>4394</v>
      </c>
    </row>
    <row r="24" spans="1:13" ht="13.5" customHeight="1" x14ac:dyDescent="0.15">
      <c r="A24" s="370" t="s">
        <v>191</v>
      </c>
      <c r="B24" s="371">
        <v>17414</v>
      </c>
      <c r="C24" s="372">
        <v>19579</v>
      </c>
      <c r="D24" s="372">
        <v>18260</v>
      </c>
      <c r="E24" s="372">
        <v>17074</v>
      </c>
      <c r="F24" s="372">
        <v>11739</v>
      </c>
      <c r="G24" s="372">
        <v>10794</v>
      </c>
      <c r="H24" s="372">
        <v>7664</v>
      </c>
      <c r="I24" s="372">
        <v>2436</v>
      </c>
      <c r="J24" s="372">
        <v>3145</v>
      </c>
      <c r="K24" s="373">
        <v>2360</v>
      </c>
    </row>
    <row r="25" spans="1:13" ht="13.5" customHeight="1" x14ac:dyDescent="0.15">
      <c r="A25" s="374" t="s">
        <v>192</v>
      </c>
      <c r="B25" s="375">
        <v>36465</v>
      </c>
      <c r="C25" s="376">
        <v>33953</v>
      </c>
      <c r="D25" s="376">
        <v>41227</v>
      </c>
      <c r="E25" s="376">
        <v>47466</v>
      </c>
      <c r="F25" s="376">
        <v>39556</v>
      </c>
      <c r="G25" s="376">
        <v>38400</v>
      </c>
      <c r="H25" s="376">
        <v>35592</v>
      </c>
      <c r="I25" s="376">
        <v>20662</v>
      </c>
      <c r="J25" s="376">
        <v>26049</v>
      </c>
      <c r="K25" s="377">
        <v>22558</v>
      </c>
      <c r="M25" s="378"/>
    </row>
    <row r="26" spans="1:13" x14ac:dyDescent="0.15">
      <c r="A26" s="369" t="s">
        <v>193</v>
      </c>
      <c r="G26" s="379"/>
      <c r="H26" s="379"/>
      <c r="I26" s="17"/>
      <c r="J26" s="17"/>
      <c r="K26" s="17" t="s">
        <v>194</v>
      </c>
    </row>
    <row r="28" spans="1:13" x14ac:dyDescent="0.15">
      <c r="K28" s="381"/>
    </row>
    <row r="29" spans="1:13" x14ac:dyDescent="0.15">
      <c r="H29" s="369"/>
    </row>
    <row r="30" spans="1:13" x14ac:dyDescent="0.15">
      <c r="H30" s="369"/>
    </row>
    <row r="121" spans="2:2" x14ac:dyDescent="0.15">
      <c r="B121" s="360">
        <v>19</v>
      </c>
    </row>
    <row r="125" spans="2:2" x14ac:dyDescent="0.15">
      <c r="B125" s="360">
        <v>1</v>
      </c>
    </row>
    <row r="127" spans="2:2" x14ac:dyDescent="0.15">
      <c r="B127" s="360">
        <v>68</v>
      </c>
    </row>
  </sheetData>
  <sheetProtection selectLockedCells="1"/>
  <mergeCells count="3">
    <mergeCell ref="J3:K4"/>
    <mergeCell ref="A4:H4"/>
    <mergeCell ref="A5:A6"/>
  </mergeCells>
  <phoneticPr fontId="3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>
      <selection activeCell="L12" sqref="L12"/>
    </sheetView>
  </sheetViews>
  <sheetFormatPr defaultRowHeight="13.5" x14ac:dyDescent="0.15"/>
  <cols>
    <col min="1" max="1" width="6.25" style="386" customWidth="1"/>
    <col min="2" max="2" width="8.75" style="386" customWidth="1"/>
    <col min="3" max="7" width="10" style="386" customWidth="1"/>
    <col min="8" max="16384" width="9" style="386"/>
  </cols>
  <sheetData>
    <row r="1" spans="1:9" s="532" customFormat="1" ht="22.5" customHeight="1" x14ac:dyDescent="0.15">
      <c r="A1" s="531" t="s">
        <v>630</v>
      </c>
    </row>
    <row r="2" spans="1:9" s="534" customFormat="1" ht="37.5" customHeight="1" x14ac:dyDescent="0.15">
      <c r="A2" s="533" t="s">
        <v>583</v>
      </c>
    </row>
    <row r="3" spans="1:9" s="383" customFormat="1" ht="22.5" customHeight="1" x14ac:dyDescent="0.15">
      <c r="A3" s="382" t="s">
        <v>195</v>
      </c>
      <c r="C3" s="382"/>
      <c r="D3" s="382"/>
      <c r="E3" s="382"/>
      <c r="F3" s="669" t="s">
        <v>196</v>
      </c>
      <c r="G3" s="669"/>
    </row>
    <row r="4" spans="1:9" s="384" customFormat="1" ht="7.5" customHeight="1" x14ac:dyDescent="0.15">
      <c r="C4" s="385"/>
      <c r="D4" s="385"/>
      <c r="E4" s="385"/>
      <c r="F4" s="670"/>
      <c r="G4" s="670"/>
    </row>
    <row r="5" spans="1:9" ht="13.5" customHeight="1" x14ac:dyDescent="0.15">
      <c r="A5" s="671" t="s">
        <v>197</v>
      </c>
      <c r="B5" s="672"/>
      <c r="C5" s="675" t="s">
        <v>198</v>
      </c>
      <c r="D5" s="677" t="s">
        <v>199</v>
      </c>
      <c r="E5" s="677" t="s">
        <v>200</v>
      </c>
      <c r="F5" s="677" t="s">
        <v>201</v>
      </c>
      <c r="G5" s="679" t="s">
        <v>202</v>
      </c>
    </row>
    <row r="6" spans="1:9" ht="13.5" customHeight="1" x14ac:dyDescent="0.15">
      <c r="A6" s="673"/>
      <c r="B6" s="674"/>
      <c r="C6" s="676"/>
      <c r="D6" s="678"/>
      <c r="E6" s="678"/>
      <c r="F6" s="678"/>
      <c r="G6" s="680"/>
    </row>
    <row r="7" spans="1:9" ht="13.5" customHeight="1" x14ac:dyDescent="0.15">
      <c r="A7" s="194">
        <v>2013</v>
      </c>
      <c r="B7" s="216">
        <v>25</v>
      </c>
      <c r="C7" s="387">
        <v>1884</v>
      </c>
      <c r="D7" s="388">
        <v>531</v>
      </c>
      <c r="E7" s="388">
        <v>6265</v>
      </c>
      <c r="F7" s="388">
        <v>1722</v>
      </c>
      <c r="G7" s="389">
        <v>783</v>
      </c>
      <c r="I7" s="390"/>
    </row>
    <row r="8" spans="1:9" ht="13.5" customHeight="1" x14ac:dyDescent="0.15">
      <c r="A8" s="74">
        <v>2014</v>
      </c>
      <c r="B8" s="552">
        <v>26</v>
      </c>
      <c r="C8" s="391">
        <v>1822</v>
      </c>
      <c r="D8" s="392">
        <v>520</v>
      </c>
      <c r="E8" s="392">
        <v>6340</v>
      </c>
      <c r="F8" s="392">
        <v>1661</v>
      </c>
      <c r="G8" s="393">
        <v>589</v>
      </c>
    </row>
    <row r="9" spans="1:9" ht="13.5" customHeight="1" x14ac:dyDescent="0.15">
      <c r="A9" s="74">
        <v>2015</v>
      </c>
      <c r="B9" s="552">
        <v>27</v>
      </c>
      <c r="C9" s="394">
        <v>1794</v>
      </c>
      <c r="D9" s="395">
        <v>538</v>
      </c>
      <c r="E9" s="395">
        <v>6200</v>
      </c>
      <c r="F9" s="395">
        <v>1621</v>
      </c>
      <c r="G9" s="396">
        <v>542</v>
      </c>
    </row>
    <row r="10" spans="1:9" ht="13.5" customHeight="1" x14ac:dyDescent="0.15">
      <c r="A10" s="74">
        <v>2016</v>
      </c>
      <c r="B10" s="552">
        <v>28</v>
      </c>
      <c r="C10" s="394">
        <v>1745</v>
      </c>
      <c r="D10" s="395">
        <v>535</v>
      </c>
      <c r="E10" s="395">
        <v>5489</v>
      </c>
      <c r="F10" s="395">
        <v>1463</v>
      </c>
      <c r="G10" s="396">
        <v>395</v>
      </c>
    </row>
    <row r="11" spans="1:9" ht="13.5" customHeight="1" x14ac:dyDescent="0.15">
      <c r="A11" s="74">
        <v>2017</v>
      </c>
      <c r="B11" s="552">
        <v>29</v>
      </c>
      <c r="C11" s="394">
        <v>1711</v>
      </c>
      <c r="D11" s="395">
        <v>502</v>
      </c>
      <c r="E11" s="395">
        <v>5574</v>
      </c>
      <c r="F11" s="395">
        <v>1272</v>
      </c>
      <c r="G11" s="396">
        <v>375</v>
      </c>
    </row>
    <row r="12" spans="1:9" ht="13.5" customHeight="1" x14ac:dyDescent="0.15">
      <c r="A12" s="74">
        <v>2018</v>
      </c>
      <c r="B12" s="552">
        <v>30</v>
      </c>
      <c r="C12" s="394">
        <v>1718</v>
      </c>
      <c r="D12" s="395">
        <v>517</v>
      </c>
      <c r="E12" s="395">
        <v>5136</v>
      </c>
      <c r="F12" s="395">
        <v>982</v>
      </c>
      <c r="G12" s="396">
        <v>388</v>
      </c>
    </row>
    <row r="13" spans="1:9" ht="13.5" customHeight="1" x14ac:dyDescent="0.15">
      <c r="A13" s="74">
        <v>2019</v>
      </c>
      <c r="B13" s="552" t="s">
        <v>152</v>
      </c>
      <c r="C13" s="394">
        <v>1303</v>
      </c>
      <c r="D13" s="395">
        <v>526</v>
      </c>
      <c r="E13" s="395">
        <v>5123</v>
      </c>
      <c r="F13" s="395">
        <v>840</v>
      </c>
      <c r="G13" s="396">
        <v>370</v>
      </c>
    </row>
    <row r="14" spans="1:9" ht="13.5" customHeight="1" x14ac:dyDescent="0.15">
      <c r="A14" s="74">
        <v>2020</v>
      </c>
      <c r="B14" s="552">
        <v>2</v>
      </c>
      <c r="C14" s="394">
        <v>682</v>
      </c>
      <c r="D14" s="395">
        <v>405</v>
      </c>
      <c r="E14" s="395">
        <v>3558</v>
      </c>
      <c r="F14" s="395">
        <v>424</v>
      </c>
      <c r="G14" s="396">
        <v>137</v>
      </c>
    </row>
    <row r="15" spans="1:9" s="397" customFormat="1" ht="13.5" customHeight="1" x14ac:dyDescent="0.15">
      <c r="A15" s="74">
        <v>2021</v>
      </c>
      <c r="B15" s="552">
        <v>3</v>
      </c>
      <c r="C15" s="394">
        <v>784</v>
      </c>
      <c r="D15" s="395">
        <v>474</v>
      </c>
      <c r="E15" s="395">
        <v>4437</v>
      </c>
      <c r="F15" s="395">
        <v>406</v>
      </c>
      <c r="G15" s="396">
        <v>115</v>
      </c>
    </row>
    <row r="16" spans="1:9" s="397" customFormat="1" ht="13.5" customHeight="1" x14ac:dyDescent="0.15">
      <c r="A16" s="164">
        <v>2022</v>
      </c>
      <c r="B16" s="60">
        <v>4</v>
      </c>
      <c r="C16" s="398">
        <v>980</v>
      </c>
      <c r="D16" s="399">
        <v>501</v>
      </c>
      <c r="E16" s="399">
        <v>5266</v>
      </c>
      <c r="F16" s="399">
        <v>573</v>
      </c>
      <c r="G16" s="400">
        <v>172</v>
      </c>
    </row>
    <row r="17" spans="2:7" x14ac:dyDescent="0.15">
      <c r="B17" s="401"/>
      <c r="C17" s="402"/>
      <c r="D17" s="402"/>
      <c r="E17" s="402"/>
      <c r="F17" s="402"/>
      <c r="G17" s="403" t="s">
        <v>203</v>
      </c>
    </row>
  </sheetData>
  <sheetProtection selectLockedCells="1"/>
  <mergeCells count="7">
    <mergeCell ref="F3:G4"/>
    <mergeCell ref="A5:B6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showGridLines="0" zoomScaleNormal="100" zoomScaleSheetLayoutView="90" workbookViewId="0">
      <selection activeCell="C18" sqref="C18"/>
    </sheetView>
  </sheetViews>
  <sheetFormatPr defaultRowHeight="13.5" x14ac:dyDescent="0.15"/>
  <cols>
    <col min="1" max="1" width="20" style="10" customWidth="1"/>
    <col min="2" max="11" width="7" style="10" customWidth="1"/>
    <col min="12" max="16384" width="9" style="10"/>
  </cols>
  <sheetData>
    <row r="1" spans="1:13" s="532" customFormat="1" ht="22.5" customHeight="1" x14ac:dyDescent="0.15">
      <c r="A1" s="531" t="s">
        <v>630</v>
      </c>
    </row>
    <row r="2" spans="1:13" s="534" customFormat="1" ht="37.5" customHeight="1" x14ac:dyDescent="0.15">
      <c r="A2" s="533" t="s">
        <v>583</v>
      </c>
    </row>
    <row r="3" spans="1:13" s="109" customFormat="1" ht="22.5" customHeight="1" x14ac:dyDescent="0.15">
      <c r="A3" s="109" t="s">
        <v>631</v>
      </c>
      <c r="J3"/>
      <c r="K3"/>
    </row>
    <row r="4" spans="1:13" ht="7.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/>
      <c r="K4"/>
    </row>
    <row r="5" spans="1:13" ht="13.5" customHeight="1" x14ac:dyDescent="0.15">
      <c r="A5" s="582" t="s">
        <v>70</v>
      </c>
      <c r="B5" s="584" t="s">
        <v>97</v>
      </c>
      <c r="C5" s="585"/>
      <c r="D5" s="585"/>
      <c r="E5" s="586"/>
      <c r="F5" s="587" t="s">
        <v>99</v>
      </c>
      <c r="G5" s="588"/>
      <c r="H5" s="589"/>
      <c r="I5" s="590" t="s">
        <v>98</v>
      </c>
      <c r="J5" s="588"/>
      <c r="K5" s="591"/>
    </row>
    <row r="6" spans="1:13" ht="13.5" customHeight="1" x14ac:dyDescent="0.15">
      <c r="A6" s="583"/>
      <c r="B6" s="21" t="s">
        <v>53</v>
      </c>
      <c r="C6" s="22" t="s">
        <v>2</v>
      </c>
      <c r="D6" s="22" t="s">
        <v>3</v>
      </c>
      <c r="E6" s="23" t="s">
        <v>4</v>
      </c>
      <c r="F6" s="24" t="s">
        <v>53</v>
      </c>
      <c r="G6" s="22" t="s">
        <v>54</v>
      </c>
      <c r="H6" s="31" t="s">
        <v>55</v>
      </c>
      <c r="I6" s="21" t="s">
        <v>53</v>
      </c>
      <c r="J6" s="22" t="s">
        <v>54</v>
      </c>
      <c r="K6" s="23" t="s">
        <v>55</v>
      </c>
    </row>
    <row r="7" spans="1:13" ht="13.5" customHeight="1" x14ac:dyDescent="0.15">
      <c r="A7" s="27" t="s">
        <v>7</v>
      </c>
      <c r="B7" s="32">
        <f>SUM(B8:B14)</f>
        <v>26</v>
      </c>
      <c r="C7" s="100">
        <f t="shared" ref="C7:K7" si="0">SUM(C8:C14)</f>
        <v>4</v>
      </c>
      <c r="D7" s="100">
        <f t="shared" si="0"/>
        <v>16</v>
      </c>
      <c r="E7" s="101">
        <f t="shared" si="0"/>
        <v>6</v>
      </c>
      <c r="F7" s="555">
        <f t="shared" si="0"/>
        <v>522</v>
      </c>
      <c r="G7" s="102">
        <f t="shared" si="0"/>
        <v>245</v>
      </c>
      <c r="H7" s="103">
        <f t="shared" si="0"/>
        <v>277</v>
      </c>
      <c r="I7" s="556">
        <f t="shared" si="0"/>
        <v>6190</v>
      </c>
      <c r="J7" s="557">
        <f t="shared" si="0"/>
        <v>3123</v>
      </c>
      <c r="K7" s="558">
        <f t="shared" si="0"/>
        <v>3067</v>
      </c>
    </row>
    <row r="8" spans="1:13" ht="13.5" customHeight="1" x14ac:dyDescent="0.15">
      <c r="A8" s="28" t="s">
        <v>8</v>
      </c>
      <c r="B8" s="33">
        <f t="shared" ref="B8:B14" si="1">SUM(C8:E8)</f>
        <v>3</v>
      </c>
      <c r="C8" s="100">
        <v>3</v>
      </c>
      <c r="D8" s="100" t="s">
        <v>72</v>
      </c>
      <c r="E8" s="101" t="s">
        <v>72</v>
      </c>
      <c r="F8" s="559">
        <f t="shared" ref="F8:F14" si="2">SUM(G8:H8)</f>
        <v>148</v>
      </c>
      <c r="G8" s="102">
        <v>108</v>
      </c>
      <c r="H8" s="103">
        <v>40</v>
      </c>
      <c r="I8" s="560">
        <f t="shared" ref="I8:I14" si="3">SUM(J8:K8)</f>
        <v>1920</v>
      </c>
      <c r="J8" s="557">
        <v>1011</v>
      </c>
      <c r="K8" s="558">
        <v>909</v>
      </c>
    </row>
    <row r="9" spans="1:13" ht="13.5" customHeight="1" x14ac:dyDescent="0.15">
      <c r="A9" s="28" t="s">
        <v>10</v>
      </c>
      <c r="B9" s="33">
        <f>SUM(C9:E9)</f>
        <v>4</v>
      </c>
      <c r="C9" s="26" t="s">
        <v>72</v>
      </c>
      <c r="D9" s="26">
        <v>4</v>
      </c>
      <c r="E9" s="34" t="s">
        <v>72</v>
      </c>
      <c r="F9" s="559">
        <f>SUM(G9:H9)</f>
        <v>104</v>
      </c>
      <c r="G9" s="561">
        <v>58</v>
      </c>
      <c r="H9" s="562">
        <v>46</v>
      </c>
      <c r="I9" s="560">
        <f>SUM(J9:K9)</f>
        <v>1290</v>
      </c>
      <c r="J9" s="249">
        <v>640</v>
      </c>
      <c r="K9" s="250">
        <v>650</v>
      </c>
    </row>
    <row r="10" spans="1:13" ht="13.5" customHeight="1" x14ac:dyDescent="0.15">
      <c r="A10" s="28" t="s">
        <v>11</v>
      </c>
      <c r="B10" s="33">
        <f>SUM(C10:E10)</f>
        <v>11</v>
      </c>
      <c r="C10" s="26" t="s">
        <v>72</v>
      </c>
      <c r="D10" s="26">
        <v>11</v>
      </c>
      <c r="E10" s="34" t="s">
        <v>72</v>
      </c>
      <c r="F10" s="559">
        <f>SUM(G10:H10)</f>
        <v>177</v>
      </c>
      <c r="G10" s="561">
        <v>70</v>
      </c>
      <c r="H10" s="562">
        <v>107</v>
      </c>
      <c r="I10" s="560">
        <f>SUM(J10:K10)</f>
        <v>2446</v>
      </c>
      <c r="J10" s="561">
        <v>1253</v>
      </c>
      <c r="K10" s="563">
        <v>1193</v>
      </c>
      <c r="L10" s="2"/>
      <c r="M10" s="2"/>
    </row>
    <row r="11" spans="1:13" ht="13.5" customHeight="1" x14ac:dyDescent="0.15">
      <c r="A11" s="29" t="s">
        <v>41</v>
      </c>
      <c r="B11" s="33">
        <f>SUM(C11:E11)</f>
        <v>1</v>
      </c>
      <c r="C11" s="26" t="s">
        <v>72</v>
      </c>
      <c r="D11" s="26">
        <v>1</v>
      </c>
      <c r="E11" s="34" t="s">
        <v>72</v>
      </c>
      <c r="F11" s="559">
        <f>SUM(G11:H11)</f>
        <v>22</v>
      </c>
      <c r="G11" s="561">
        <v>6</v>
      </c>
      <c r="H11" s="562">
        <v>16</v>
      </c>
      <c r="I11" s="560">
        <f>SUM(J11:K11)</f>
        <v>32</v>
      </c>
      <c r="J11" s="561">
        <v>22</v>
      </c>
      <c r="K11" s="563">
        <v>10</v>
      </c>
      <c r="L11" s="2"/>
      <c r="M11" s="2"/>
    </row>
    <row r="12" spans="1:13" ht="13.5" customHeight="1" x14ac:dyDescent="0.15">
      <c r="A12" s="28" t="s">
        <v>39</v>
      </c>
      <c r="B12" s="33">
        <f t="shared" si="1"/>
        <v>4</v>
      </c>
      <c r="C12" s="26" t="s">
        <v>9</v>
      </c>
      <c r="D12" s="26" t="s">
        <v>9</v>
      </c>
      <c r="E12" s="34">
        <v>4</v>
      </c>
      <c r="F12" s="559">
        <f t="shared" si="2"/>
        <v>30</v>
      </c>
      <c r="G12" s="90">
        <v>1</v>
      </c>
      <c r="H12" s="251">
        <v>29</v>
      </c>
      <c r="I12" s="560">
        <f t="shared" si="3"/>
        <v>201</v>
      </c>
      <c r="J12" s="90">
        <v>114</v>
      </c>
      <c r="K12" s="91">
        <v>87</v>
      </c>
    </row>
    <row r="13" spans="1:13" ht="13.5" customHeight="1" x14ac:dyDescent="0.15">
      <c r="A13" s="137" t="s">
        <v>85</v>
      </c>
      <c r="B13" s="33">
        <f t="shared" si="1"/>
        <v>2</v>
      </c>
      <c r="C13" s="26" t="s">
        <v>9</v>
      </c>
      <c r="D13" s="26" t="s">
        <v>9</v>
      </c>
      <c r="E13" s="34">
        <v>2</v>
      </c>
      <c r="F13" s="559">
        <f t="shared" si="2"/>
        <v>27</v>
      </c>
      <c r="G13" s="90">
        <v>1</v>
      </c>
      <c r="H13" s="251">
        <v>26</v>
      </c>
      <c r="I13" s="560">
        <f t="shared" si="3"/>
        <v>147</v>
      </c>
      <c r="J13" s="90">
        <v>74</v>
      </c>
      <c r="K13" s="91">
        <v>73</v>
      </c>
    </row>
    <row r="14" spans="1:13" ht="13.5" customHeight="1" x14ac:dyDescent="0.15">
      <c r="A14" s="30" t="s">
        <v>12</v>
      </c>
      <c r="B14" s="35">
        <f t="shared" si="1"/>
        <v>1</v>
      </c>
      <c r="C14" s="148">
        <v>1</v>
      </c>
      <c r="D14" s="148" t="s">
        <v>9</v>
      </c>
      <c r="E14" s="149" t="s">
        <v>9</v>
      </c>
      <c r="F14" s="564">
        <f t="shared" si="2"/>
        <v>14</v>
      </c>
      <c r="G14" s="148">
        <v>1</v>
      </c>
      <c r="H14" s="252">
        <v>13</v>
      </c>
      <c r="I14" s="565">
        <f t="shared" si="3"/>
        <v>154</v>
      </c>
      <c r="J14" s="253">
        <v>9</v>
      </c>
      <c r="K14" s="254">
        <v>145</v>
      </c>
    </row>
    <row r="15" spans="1:13" ht="13.5" customHeight="1" x14ac:dyDescent="0.15">
      <c r="K15" s="136" t="s">
        <v>114</v>
      </c>
    </row>
  </sheetData>
  <sheetProtection selectLockedCells="1"/>
  <mergeCells count="4">
    <mergeCell ref="A5:A6"/>
    <mergeCell ref="B5:E5"/>
    <mergeCell ref="F5:H5"/>
    <mergeCell ref="I5:K5"/>
  </mergeCells>
  <phoneticPr fontId="3"/>
  <hyperlinks>
    <hyperlink ref="K15" r:id="rId1" display="（資料）文部科学省「学校基本調査」、市学校教育課"/>
  </hyperlinks>
  <pageMargins left="0.75" right="0.75" top="1" bottom="1" header="0.51200000000000001" footer="0.51200000000000001"/>
  <pageSetup paperSize="9" scale="97" orientation="portrait" r:id="rId2"/>
  <headerFooter alignWithMargins="0"/>
  <colBreaks count="1" manualBreakCount="1">
    <brk id="11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selection activeCell="M13" sqref="M13"/>
    </sheetView>
  </sheetViews>
  <sheetFormatPr defaultRowHeight="13.5" x14ac:dyDescent="0.15"/>
  <cols>
    <col min="1" max="1" width="15" style="406" customWidth="1"/>
    <col min="2" max="2" width="5" style="406" customWidth="1"/>
    <col min="3" max="3" width="10" style="445" customWidth="1"/>
    <col min="4" max="4" width="7.875" style="406" customWidth="1"/>
    <col min="5" max="5" width="7.875" style="446" customWidth="1"/>
    <col min="6" max="9" width="7.875" style="406" customWidth="1"/>
    <col min="10" max="10" width="12.75" style="406" customWidth="1"/>
    <col min="11" max="16384" width="9" style="406"/>
  </cols>
  <sheetData>
    <row r="1" spans="1:13" s="532" customFormat="1" ht="22.5" customHeight="1" x14ac:dyDescent="0.15">
      <c r="A1" s="531" t="s">
        <v>630</v>
      </c>
    </row>
    <row r="2" spans="1:13" s="534" customFormat="1" ht="37.5" customHeight="1" x14ac:dyDescent="0.15">
      <c r="A2" s="533" t="s">
        <v>583</v>
      </c>
    </row>
    <row r="3" spans="1:13" s="404" customFormat="1" ht="13.5" customHeight="1" x14ac:dyDescent="0.15">
      <c r="A3" s="681" t="s">
        <v>205</v>
      </c>
      <c r="B3" s="684" t="s">
        <v>91</v>
      </c>
      <c r="C3" s="685"/>
      <c r="D3" s="690" t="s">
        <v>206</v>
      </c>
      <c r="E3" s="691"/>
      <c r="F3" s="691"/>
      <c r="G3" s="691"/>
      <c r="H3" s="691"/>
      <c r="I3" s="692"/>
      <c r="J3" s="693" t="s">
        <v>207</v>
      </c>
    </row>
    <row r="4" spans="1:13" ht="13.5" customHeight="1" x14ac:dyDescent="0.15">
      <c r="A4" s="682"/>
      <c r="B4" s="686"/>
      <c r="C4" s="687"/>
      <c r="D4" s="695" t="s">
        <v>208</v>
      </c>
      <c r="E4" s="405" t="s">
        <v>209</v>
      </c>
      <c r="F4" s="697" t="s">
        <v>210</v>
      </c>
      <c r="G4" s="697"/>
      <c r="H4" s="697" t="s">
        <v>211</v>
      </c>
      <c r="I4" s="698"/>
      <c r="J4" s="694"/>
      <c r="M4" s="407"/>
    </row>
    <row r="5" spans="1:13" ht="13.5" customHeight="1" x14ac:dyDescent="0.15">
      <c r="A5" s="683"/>
      <c r="B5" s="688"/>
      <c r="C5" s="689"/>
      <c r="D5" s="696"/>
      <c r="E5" s="408" t="s">
        <v>212</v>
      </c>
      <c r="F5" s="409" t="s">
        <v>213</v>
      </c>
      <c r="G5" s="409" t="s">
        <v>214</v>
      </c>
      <c r="H5" s="409" t="s">
        <v>215</v>
      </c>
      <c r="I5" s="410" t="s">
        <v>216</v>
      </c>
      <c r="J5" s="411" t="s">
        <v>217</v>
      </c>
    </row>
    <row r="6" spans="1:13" ht="13.5" customHeight="1" x14ac:dyDescent="0.15">
      <c r="A6" s="699" t="s">
        <v>218</v>
      </c>
      <c r="B6" s="412">
        <v>2022</v>
      </c>
      <c r="C6" s="413" t="s">
        <v>636</v>
      </c>
      <c r="D6" s="414">
        <v>980</v>
      </c>
      <c r="E6" s="415">
        <f>SUM(D6-D7)</f>
        <v>196</v>
      </c>
      <c r="F6" s="416">
        <v>96</v>
      </c>
      <c r="G6" s="416">
        <v>884</v>
      </c>
      <c r="H6" s="416">
        <v>24</v>
      </c>
      <c r="I6" s="417">
        <v>956</v>
      </c>
      <c r="J6" s="418">
        <v>590900</v>
      </c>
    </row>
    <row r="7" spans="1:13" ht="13.5" customHeight="1" x14ac:dyDescent="0.15">
      <c r="A7" s="700"/>
      <c r="B7" s="419">
        <v>2021</v>
      </c>
      <c r="C7" s="420" t="s">
        <v>219</v>
      </c>
      <c r="D7" s="421">
        <v>784</v>
      </c>
      <c r="E7" s="422">
        <f>D6/D7</f>
        <v>1.25</v>
      </c>
      <c r="F7" s="423">
        <v>78</v>
      </c>
      <c r="G7" s="423">
        <v>706</v>
      </c>
      <c r="H7" s="423">
        <v>18</v>
      </c>
      <c r="I7" s="424">
        <v>766</v>
      </c>
      <c r="J7" s="425">
        <v>441420</v>
      </c>
    </row>
    <row r="8" spans="1:13" ht="13.5" customHeight="1" x14ac:dyDescent="0.15">
      <c r="A8" s="699" t="s">
        <v>220</v>
      </c>
      <c r="B8" s="412">
        <f>B$4</f>
        <v>0</v>
      </c>
      <c r="C8" s="413">
        <f>C$4</f>
        <v>0</v>
      </c>
      <c r="D8" s="414">
        <v>501</v>
      </c>
      <c r="E8" s="415">
        <f>SUM(D8-D9)</f>
        <v>27</v>
      </c>
      <c r="F8" s="416">
        <v>57</v>
      </c>
      <c r="G8" s="416">
        <v>444</v>
      </c>
      <c r="H8" s="416">
        <v>0</v>
      </c>
      <c r="I8" s="417">
        <v>501</v>
      </c>
      <c r="J8" s="418">
        <v>1044643</v>
      </c>
    </row>
    <row r="9" spans="1:13" ht="13.5" customHeight="1" x14ac:dyDescent="0.15">
      <c r="A9" s="700"/>
      <c r="B9" s="419">
        <f>B$5</f>
        <v>0</v>
      </c>
      <c r="C9" s="420">
        <f>C$5</f>
        <v>0</v>
      </c>
      <c r="D9" s="421">
        <v>474</v>
      </c>
      <c r="E9" s="422">
        <f>D8/D9</f>
        <v>1.0569620253164558</v>
      </c>
      <c r="F9" s="423">
        <v>54</v>
      </c>
      <c r="G9" s="423">
        <v>420</v>
      </c>
      <c r="H9" s="423">
        <v>0</v>
      </c>
      <c r="I9" s="424">
        <v>474</v>
      </c>
      <c r="J9" s="425">
        <v>949833</v>
      </c>
    </row>
    <row r="10" spans="1:13" ht="13.5" customHeight="1" x14ac:dyDescent="0.15">
      <c r="A10" s="699" t="s">
        <v>221</v>
      </c>
      <c r="B10" s="412">
        <f>B$4</f>
        <v>0</v>
      </c>
      <c r="C10" s="413">
        <f>C$4</f>
        <v>0</v>
      </c>
      <c r="D10" s="414">
        <v>5266</v>
      </c>
      <c r="E10" s="426">
        <f>SUM(D10-D11)</f>
        <v>829</v>
      </c>
      <c r="F10" s="416">
        <v>4490</v>
      </c>
      <c r="G10" s="416">
        <v>776</v>
      </c>
      <c r="H10" s="416">
        <v>5266</v>
      </c>
      <c r="I10" s="417">
        <v>0</v>
      </c>
      <c r="J10" s="418">
        <v>263300</v>
      </c>
    </row>
    <row r="11" spans="1:13" ht="13.5" customHeight="1" x14ac:dyDescent="0.15">
      <c r="A11" s="700"/>
      <c r="B11" s="419">
        <f>B$5</f>
        <v>0</v>
      </c>
      <c r="C11" s="420">
        <f>C$5</f>
        <v>0</v>
      </c>
      <c r="D11" s="421">
        <v>4437</v>
      </c>
      <c r="E11" s="422">
        <f>D10/D11</f>
        <v>1.1868379535722335</v>
      </c>
      <c r="F11" s="423">
        <v>3823</v>
      </c>
      <c r="G11" s="423">
        <v>614</v>
      </c>
      <c r="H11" s="423">
        <v>4437</v>
      </c>
      <c r="I11" s="424">
        <v>0</v>
      </c>
      <c r="J11" s="425">
        <v>221850</v>
      </c>
    </row>
    <row r="12" spans="1:13" ht="13.5" customHeight="1" x14ac:dyDescent="0.15">
      <c r="A12" s="699" t="s">
        <v>222</v>
      </c>
      <c r="B12" s="412">
        <f>B$4</f>
        <v>0</v>
      </c>
      <c r="C12" s="413">
        <f>C$4</f>
        <v>0</v>
      </c>
      <c r="D12" s="414">
        <v>573</v>
      </c>
      <c r="E12" s="415">
        <f>SUM(D12-D13)</f>
        <v>167</v>
      </c>
      <c r="F12" s="416">
        <v>233</v>
      </c>
      <c r="G12" s="416">
        <v>340</v>
      </c>
      <c r="H12" s="416">
        <v>396</v>
      </c>
      <c r="I12" s="417">
        <v>177</v>
      </c>
      <c r="J12" s="418">
        <v>149817</v>
      </c>
    </row>
    <row r="13" spans="1:13" ht="13.5" customHeight="1" x14ac:dyDescent="0.15">
      <c r="A13" s="700"/>
      <c r="B13" s="419">
        <f>B$5</f>
        <v>0</v>
      </c>
      <c r="C13" s="420">
        <f>C$5</f>
        <v>0</v>
      </c>
      <c r="D13" s="427">
        <v>406</v>
      </c>
      <c r="E13" s="428">
        <f>D12/D13</f>
        <v>1.4113300492610839</v>
      </c>
      <c r="F13" s="429">
        <v>168</v>
      </c>
      <c r="G13" s="429">
        <v>238</v>
      </c>
      <c r="H13" s="429">
        <v>322</v>
      </c>
      <c r="I13" s="430">
        <v>84</v>
      </c>
      <c r="J13" s="431">
        <v>70611</v>
      </c>
    </row>
    <row r="14" spans="1:13" ht="13.5" customHeight="1" x14ac:dyDescent="0.15">
      <c r="A14" s="701" t="s">
        <v>223</v>
      </c>
      <c r="B14" s="412">
        <f>B$4</f>
        <v>0</v>
      </c>
      <c r="C14" s="413">
        <f>C$4</f>
        <v>0</v>
      </c>
      <c r="D14" s="421">
        <v>172</v>
      </c>
      <c r="E14" s="432">
        <f>SUM(D14-D15)</f>
        <v>57</v>
      </c>
      <c r="F14" s="423">
        <v>58</v>
      </c>
      <c r="G14" s="423">
        <v>114</v>
      </c>
      <c r="H14" s="423">
        <v>172</v>
      </c>
      <c r="I14" s="424">
        <v>0</v>
      </c>
      <c r="J14" s="425">
        <v>65103</v>
      </c>
      <c r="M14" s="433"/>
    </row>
    <row r="15" spans="1:13" ht="13.5" customHeight="1" x14ac:dyDescent="0.15">
      <c r="A15" s="700"/>
      <c r="B15" s="434">
        <f>B$5</f>
        <v>0</v>
      </c>
      <c r="C15" s="435">
        <f>C$5</f>
        <v>0</v>
      </c>
      <c r="D15" s="436">
        <v>115</v>
      </c>
      <c r="E15" s="428">
        <f>D14/D15</f>
        <v>1.4956521739130435</v>
      </c>
      <c r="F15" s="437">
        <v>39</v>
      </c>
      <c r="G15" s="437">
        <v>76</v>
      </c>
      <c r="H15" s="437">
        <v>115</v>
      </c>
      <c r="I15" s="438">
        <v>0</v>
      </c>
      <c r="J15" s="439">
        <v>44161</v>
      </c>
      <c r="M15" s="440"/>
    </row>
    <row r="16" spans="1:13" ht="13.5" customHeight="1" x14ac:dyDescent="0.15">
      <c r="A16" s="441"/>
      <c r="B16" s="441"/>
      <c r="C16" s="442"/>
      <c r="D16" s="441"/>
      <c r="E16" s="443"/>
      <c r="F16" s="441"/>
      <c r="G16" s="441"/>
      <c r="H16" s="441"/>
      <c r="I16" s="441"/>
      <c r="J16" s="444" t="s">
        <v>224</v>
      </c>
    </row>
    <row r="19" spans="3:5" x14ac:dyDescent="0.15">
      <c r="C19" s="406"/>
      <c r="E19" s="406"/>
    </row>
    <row r="20" spans="3:5" x14ac:dyDescent="0.15">
      <c r="C20" s="406"/>
      <c r="E20" s="406"/>
    </row>
    <row r="21" spans="3:5" x14ac:dyDescent="0.15">
      <c r="C21" s="406"/>
      <c r="E21" s="406"/>
    </row>
    <row r="22" spans="3:5" x14ac:dyDescent="0.15">
      <c r="C22" s="406"/>
      <c r="E22" s="406"/>
    </row>
    <row r="23" spans="3:5" x14ac:dyDescent="0.15">
      <c r="C23" s="406"/>
      <c r="E23" s="406"/>
    </row>
    <row r="24" spans="3:5" x14ac:dyDescent="0.15">
      <c r="C24" s="406"/>
      <c r="E24" s="406"/>
    </row>
    <row r="25" spans="3:5" x14ac:dyDescent="0.15">
      <c r="C25" s="406"/>
      <c r="E25" s="406"/>
    </row>
    <row r="26" spans="3:5" x14ac:dyDescent="0.15">
      <c r="C26" s="406"/>
      <c r="E26" s="406"/>
    </row>
    <row r="27" spans="3:5" x14ac:dyDescent="0.15">
      <c r="C27" s="406"/>
      <c r="E27" s="406"/>
    </row>
    <row r="28" spans="3:5" x14ac:dyDescent="0.15">
      <c r="C28" s="406"/>
      <c r="E28" s="406"/>
    </row>
    <row r="29" spans="3:5" x14ac:dyDescent="0.15">
      <c r="C29" s="406"/>
      <c r="E29" s="406"/>
    </row>
  </sheetData>
  <sheetProtection selectLockedCells="1"/>
  <mergeCells count="12">
    <mergeCell ref="A6:A7"/>
    <mergeCell ref="A8:A9"/>
    <mergeCell ref="A10:A11"/>
    <mergeCell ref="A12:A13"/>
    <mergeCell ref="A14:A15"/>
    <mergeCell ref="A3:A5"/>
    <mergeCell ref="B3:C5"/>
    <mergeCell ref="D3:I3"/>
    <mergeCell ref="J3:J4"/>
    <mergeCell ref="D4:D5"/>
    <mergeCell ref="F4:G4"/>
    <mergeCell ref="H4:I4"/>
  </mergeCells>
  <phoneticPr fontId="3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>
      <selection activeCell="F10" sqref="F10"/>
    </sheetView>
  </sheetViews>
  <sheetFormatPr defaultRowHeight="13.5" x14ac:dyDescent="0.15"/>
  <cols>
    <col min="1" max="1" width="6.25" customWidth="1"/>
    <col min="2" max="2" width="8.75" customWidth="1"/>
    <col min="3" max="3" width="16.625" customWidth="1"/>
    <col min="4" max="7" width="11.625" customWidth="1"/>
  </cols>
  <sheetData>
    <row r="1" spans="1:7" s="532" customFormat="1" ht="22.5" customHeight="1" x14ac:dyDescent="0.15">
      <c r="A1" s="531" t="s">
        <v>630</v>
      </c>
    </row>
    <row r="2" spans="1:7" s="534" customFormat="1" ht="37.5" customHeight="1" x14ac:dyDescent="0.15">
      <c r="A2" s="533" t="s">
        <v>583</v>
      </c>
    </row>
    <row r="3" spans="1:7" s="110" customFormat="1" ht="22.5" customHeight="1" x14ac:dyDescent="0.15">
      <c r="A3" s="109" t="s">
        <v>225</v>
      </c>
      <c r="B3" s="109"/>
      <c r="C3" s="109"/>
      <c r="D3" s="109"/>
    </row>
    <row r="4" spans="1:7" ht="7.5" customHeight="1" x14ac:dyDescent="0.15">
      <c r="A4" s="702"/>
      <c r="B4" s="702"/>
      <c r="C4" s="702"/>
      <c r="D4" s="447"/>
      <c r="E4" s="448"/>
      <c r="F4" s="448"/>
      <c r="G4" s="448"/>
    </row>
    <row r="5" spans="1:7" ht="15" customHeight="1" x14ac:dyDescent="0.15">
      <c r="A5" s="703" t="s">
        <v>147</v>
      </c>
      <c r="B5" s="704"/>
      <c r="C5" s="449" t="s">
        <v>226</v>
      </c>
      <c r="D5" s="450"/>
      <c r="F5" s="390"/>
    </row>
    <row r="6" spans="1:7" ht="13.5" customHeight="1" x14ac:dyDescent="0.15">
      <c r="A6" s="451">
        <v>2013</v>
      </c>
      <c r="B6" s="215">
        <v>25</v>
      </c>
      <c r="C6" s="452">
        <v>302504</v>
      </c>
      <c r="D6" s="450"/>
    </row>
    <row r="7" spans="1:7" ht="13.5" customHeight="1" x14ac:dyDescent="0.15">
      <c r="A7" s="74">
        <v>2014</v>
      </c>
      <c r="B7" s="552">
        <v>26</v>
      </c>
      <c r="C7" s="453">
        <v>299517</v>
      </c>
      <c r="D7" s="450"/>
    </row>
    <row r="8" spans="1:7" ht="13.5" customHeight="1" x14ac:dyDescent="0.15">
      <c r="A8" s="74">
        <v>2015</v>
      </c>
      <c r="B8" s="552">
        <v>27</v>
      </c>
      <c r="C8" s="454">
        <v>294883</v>
      </c>
      <c r="D8" s="450"/>
    </row>
    <row r="9" spans="1:7" ht="13.5" customHeight="1" x14ac:dyDescent="0.15">
      <c r="A9" s="74">
        <v>2016</v>
      </c>
      <c r="B9" s="552">
        <v>28</v>
      </c>
      <c r="C9" s="454">
        <v>290624</v>
      </c>
      <c r="D9" s="450"/>
    </row>
    <row r="10" spans="1:7" ht="13.5" customHeight="1" x14ac:dyDescent="0.15">
      <c r="A10" s="74">
        <v>2017</v>
      </c>
      <c r="B10" s="552">
        <v>29</v>
      </c>
      <c r="C10" s="454">
        <v>288019</v>
      </c>
      <c r="D10" s="450"/>
    </row>
    <row r="11" spans="1:7" ht="13.5" customHeight="1" x14ac:dyDescent="0.15">
      <c r="A11" s="74">
        <v>2018</v>
      </c>
      <c r="B11" s="552">
        <v>30</v>
      </c>
      <c r="C11" s="454">
        <v>284433</v>
      </c>
      <c r="D11" s="450"/>
    </row>
    <row r="12" spans="1:7" ht="13.5" customHeight="1" x14ac:dyDescent="0.15">
      <c r="A12" s="74">
        <v>2019</v>
      </c>
      <c r="B12" s="552" t="s">
        <v>87</v>
      </c>
      <c r="C12" s="454">
        <v>278984</v>
      </c>
    </row>
    <row r="13" spans="1:7" ht="13.5" customHeight="1" x14ac:dyDescent="0.15">
      <c r="A13" s="74">
        <v>2020</v>
      </c>
      <c r="B13" s="552">
        <v>2</v>
      </c>
      <c r="C13" s="454">
        <v>166533</v>
      </c>
    </row>
    <row r="14" spans="1:7" ht="13.5" customHeight="1" x14ac:dyDescent="0.15">
      <c r="A14" s="74">
        <v>2021</v>
      </c>
      <c r="B14" s="552">
        <v>3</v>
      </c>
      <c r="C14" s="454">
        <v>199155</v>
      </c>
    </row>
    <row r="15" spans="1:7" ht="13.5" customHeight="1" x14ac:dyDescent="0.15">
      <c r="A15" s="164">
        <v>2022</v>
      </c>
      <c r="B15" s="60">
        <v>4</v>
      </c>
      <c r="C15" s="455">
        <v>222848</v>
      </c>
    </row>
    <row r="16" spans="1:7" x14ac:dyDescent="0.15">
      <c r="A16" s="1"/>
      <c r="B16" s="1"/>
      <c r="C16" s="456" t="s">
        <v>203</v>
      </c>
    </row>
    <row r="17" spans="1:2" ht="16.5" customHeight="1" x14ac:dyDescent="0.15"/>
    <row r="18" spans="1:2" ht="16.5" customHeight="1" x14ac:dyDescent="0.15"/>
    <row r="19" spans="1:2" ht="16.5" customHeight="1" x14ac:dyDescent="0.15"/>
    <row r="20" spans="1:2" ht="16.5" customHeight="1" x14ac:dyDescent="0.15"/>
    <row r="21" spans="1:2" ht="16.5" customHeight="1" x14ac:dyDescent="0.15"/>
    <row r="22" spans="1:2" ht="16.5" customHeight="1" x14ac:dyDescent="0.15">
      <c r="A22" s="457"/>
      <c r="B22" s="457"/>
    </row>
    <row r="23" spans="1:2" x14ac:dyDescent="0.15">
      <c r="A23" s="457"/>
      <c r="B23" s="457"/>
    </row>
  </sheetData>
  <sheetProtection selectLockedCells="1"/>
  <mergeCells count="2">
    <mergeCell ref="A4:C4"/>
    <mergeCell ref="A5:B5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selection activeCell="J11" sqref="J11"/>
    </sheetView>
  </sheetViews>
  <sheetFormatPr defaultRowHeight="13.5" x14ac:dyDescent="0.15"/>
  <cols>
    <col min="1" max="1" width="6.25" customWidth="1"/>
    <col min="2" max="2" width="8.75" customWidth="1"/>
    <col min="3" max="6" width="18.75" customWidth="1"/>
  </cols>
  <sheetData>
    <row r="1" spans="1:8" s="532" customFormat="1" ht="22.5" customHeight="1" x14ac:dyDescent="0.15">
      <c r="A1" s="531" t="s">
        <v>630</v>
      </c>
    </row>
    <row r="2" spans="1:8" s="534" customFormat="1" ht="37.5" customHeight="1" x14ac:dyDescent="0.15">
      <c r="A2" s="533" t="s">
        <v>583</v>
      </c>
    </row>
    <row r="3" spans="1:8" s="459" customFormat="1" ht="22.5" customHeight="1" x14ac:dyDescent="0.15">
      <c r="A3" s="109" t="s">
        <v>227</v>
      </c>
      <c r="B3" s="109"/>
      <c r="C3" s="458"/>
      <c r="D3" s="458"/>
      <c r="E3" s="458"/>
      <c r="F3" s="613" t="s">
        <v>40</v>
      </c>
    </row>
    <row r="4" spans="1:8" s="461" customFormat="1" ht="7.5" customHeight="1" x14ac:dyDescent="0.15">
      <c r="A4" s="460"/>
      <c r="B4" s="460"/>
      <c r="C4" s="460"/>
      <c r="D4" s="460"/>
      <c r="E4" s="460"/>
      <c r="F4" s="614"/>
    </row>
    <row r="5" spans="1:8" ht="27" customHeight="1" x14ac:dyDescent="0.15">
      <c r="A5" s="703" t="s">
        <v>147</v>
      </c>
      <c r="B5" s="704"/>
      <c r="C5" s="462" t="s">
        <v>228</v>
      </c>
      <c r="D5" s="463" t="s">
        <v>229</v>
      </c>
      <c r="E5" s="463" t="s">
        <v>230</v>
      </c>
      <c r="F5" s="464" t="s">
        <v>231</v>
      </c>
    </row>
    <row r="6" spans="1:8" ht="13.5" customHeight="1" x14ac:dyDescent="0.15">
      <c r="A6" s="451">
        <v>2013</v>
      </c>
      <c r="B6" s="215">
        <v>25</v>
      </c>
      <c r="C6" s="52">
        <v>14107</v>
      </c>
      <c r="D6" s="53">
        <v>22484</v>
      </c>
      <c r="E6" s="53">
        <v>7525</v>
      </c>
      <c r="F6" s="332">
        <v>7946</v>
      </c>
      <c r="H6" s="465"/>
    </row>
    <row r="7" spans="1:8" ht="13.5" customHeight="1" x14ac:dyDescent="0.15">
      <c r="A7" s="74">
        <v>2014</v>
      </c>
      <c r="B7" s="552">
        <v>26</v>
      </c>
      <c r="C7" s="56">
        <v>14511</v>
      </c>
      <c r="D7" s="57">
        <v>25759</v>
      </c>
      <c r="E7" s="57">
        <v>6402</v>
      </c>
      <c r="F7" s="334">
        <v>7995</v>
      </c>
    </row>
    <row r="8" spans="1:8" ht="13.5" customHeight="1" x14ac:dyDescent="0.15">
      <c r="A8" s="74">
        <v>2015</v>
      </c>
      <c r="B8" s="552">
        <v>27</v>
      </c>
      <c r="C8" s="56">
        <v>14335</v>
      </c>
      <c r="D8" s="57">
        <v>21034</v>
      </c>
      <c r="E8" s="57">
        <v>9075</v>
      </c>
      <c r="F8" s="334">
        <v>10465</v>
      </c>
    </row>
    <row r="9" spans="1:8" ht="13.5" customHeight="1" x14ac:dyDescent="0.15">
      <c r="A9" s="74">
        <v>2016</v>
      </c>
      <c r="B9" s="552">
        <v>28</v>
      </c>
      <c r="C9" s="56">
        <v>13446</v>
      </c>
      <c r="D9" s="57">
        <v>20069</v>
      </c>
      <c r="E9" s="57">
        <v>9270</v>
      </c>
      <c r="F9" s="334">
        <v>7151</v>
      </c>
    </row>
    <row r="10" spans="1:8" ht="13.5" customHeight="1" x14ac:dyDescent="0.15">
      <c r="A10" s="74">
        <v>2017</v>
      </c>
      <c r="B10" s="552">
        <v>29</v>
      </c>
      <c r="C10" s="56">
        <v>13286</v>
      </c>
      <c r="D10" s="57">
        <v>21803</v>
      </c>
      <c r="E10" s="57">
        <v>9719</v>
      </c>
      <c r="F10" s="334">
        <v>9141</v>
      </c>
    </row>
    <row r="11" spans="1:8" ht="13.5" customHeight="1" x14ac:dyDescent="0.15">
      <c r="A11" s="74">
        <v>2018</v>
      </c>
      <c r="B11" s="552">
        <v>30</v>
      </c>
      <c r="C11" s="56">
        <v>13744</v>
      </c>
      <c r="D11" s="57">
        <v>24637</v>
      </c>
      <c r="E11" s="57">
        <v>10423</v>
      </c>
      <c r="F11" s="334">
        <v>8843</v>
      </c>
    </row>
    <row r="12" spans="1:8" ht="13.5" customHeight="1" x14ac:dyDescent="0.15">
      <c r="A12" s="74">
        <v>2019</v>
      </c>
      <c r="B12" s="552" t="s">
        <v>87</v>
      </c>
      <c r="C12" s="56">
        <v>12803</v>
      </c>
      <c r="D12" s="57" t="s">
        <v>9</v>
      </c>
      <c r="E12" s="57">
        <v>10329</v>
      </c>
      <c r="F12" s="334">
        <v>8585</v>
      </c>
    </row>
    <row r="13" spans="1:8" ht="13.5" customHeight="1" x14ac:dyDescent="0.15">
      <c r="A13" s="74">
        <v>2020</v>
      </c>
      <c r="B13" s="552">
        <v>2</v>
      </c>
      <c r="C13" s="56">
        <v>7726</v>
      </c>
      <c r="D13" s="57" t="s">
        <v>9</v>
      </c>
      <c r="E13" s="57">
        <v>3492</v>
      </c>
      <c r="F13" s="334">
        <v>6450</v>
      </c>
      <c r="G13" s="93"/>
    </row>
    <row r="14" spans="1:8" ht="13.5" customHeight="1" x14ac:dyDescent="0.15">
      <c r="A14" s="74">
        <v>2021</v>
      </c>
      <c r="B14" s="552">
        <v>3</v>
      </c>
      <c r="C14" s="56">
        <v>6593</v>
      </c>
      <c r="D14" s="579" t="s">
        <v>9</v>
      </c>
      <c r="E14" s="57">
        <v>3811</v>
      </c>
      <c r="F14" s="334">
        <v>6587</v>
      </c>
      <c r="G14" s="93"/>
    </row>
    <row r="15" spans="1:8" ht="13.5" customHeight="1" x14ac:dyDescent="0.15">
      <c r="A15" s="164">
        <v>2022</v>
      </c>
      <c r="B15" s="60">
        <v>4</v>
      </c>
      <c r="C15" s="155">
        <v>7955</v>
      </c>
      <c r="D15" s="156" t="s">
        <v>72</v>
      </c>
      <c r="E15" s="156">
        <v>5190</v>
      </c>
      <c r="F15" s="335">
        <v>5611</v>
      </c>
      <c r="G15" s="93"/>
    </row>
    <row r="16" spans="1:8" x14ac:dyDescent="0.15">
      <c r="A16" s="466"/>
      <c r="B16" s="466"/>
      <c r="C16" s="7"/>
      <c r="D16" s="7"/>
      <c r="E16" s="15"/>
      <c r="F16" s="17" t="s">
        <v>232</v>
      </c>
      <c r="G16" s="93"/>
    </row>
    <row r="17" spans="1:8" x14ac:dyDescent="0.15">
      <c r="A17" s="1"/>
      <c r="B17" s="1"/>
      <c r="C17" s="1"/>
      <c r="D17" s="1"/>
      <c r="E17" s="467"/>
    </row>
    <row r="18" spans="1:8" ht="24" x14ac:dyDescent="0.15">
      <c r="C18" s="468"/>
      <c r="D18" s="468"/>
      <c r="E18" s="468"/>
      <c r="F18" s="468"/>
    </row>
    <row r="19" spans="1:8" ht="14.25" x14ac:dyDescent="0.15">
      <c r="C19" s="469"/>
      <c r="D19" s="469"/>
      <c r="E19" s="469"/>
      <c r="F19" s="469"/>
      <c r="H19" s="470"/>
    </row>
    <row r="22" spans="1:8" x14ac:dyDescent="0.15">
      <c r="D22" s="1"/>
    </row>
  </sheetData>
  <sheetProtection selectLockedCells="1"/>
  <mergeCells count="2">
    <mergeCell ref="F3:F4"/>
    <mergeCell ref="A5:B5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P10" sqref="P10:P11"/>
    </sheetView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532" customFormat="1" ht="22.5" customHeight="1" x14ac:dyDescent="0.15">
      <c r="A1" s="531" t="s">
        <v>630</v>
      </c>
    </row>
    <row r="2" spans="1:12" s="534" customFormat="1" ht="37.5" customHeight="1" x14ac:dyDescent="0.15">
      <c r="A2" s="533" t="s">
        <v>583</v>
      </c>
    </row>
    <row r="3" spans="1:12" s="110" customFormat="1" ht="22.5" customHeight="1" x14ac:dyDescent="0.15">
      <c r="A3" s="109" t="s">
        <v>233</v>
      </c>
      <c r="B3" s="109"/>
      <c r="C3" s="109"/>
      <c r="D3" s="109"/>
      <c r="E3" s="109"/>
      <c r="F3" s="109"/>
      <c r="G3" s="109"/>
      <c r="H3" s="109"/>
      <c r="I3" s="613" t="s">
        <v>40</v>
      </c>
      <c r="J3" s="613"/>
    </row>
    <row r="4" spans="1:12" s="461" customFormat="1" ht="7.5" customHeight="1" x14ac:dyDescent="0.15">
      <c r="C4" s="471"/>
      <c r="D4" s="471"/>
      <c r="E4" s="471"/>
      <c r="F4" s="471"/>
      <c r="G4" s="471"/>
      <c r="H4" s="471"/>
      <c r="I4" s="614"/>
      <c r="J4" s="614"/>
    </row>
    <row r="5" spans="1:12" s="474" customFormat="1" ht="40.5" customHeight="1" x14ac:dyDescent="0.15">
      <c r="A5" s="703" t="s">
        <v>147</v>
      </c>
      <c r="B5" s="704"/>
      <c r="C5" s="462" t="s">
        <v>234</v>
      </c>
      <c r="D5" s="472" t="s">
        <v>235</v>
      </c>
      <c r="E5" s="473" t="s">
        <v>236</v>
      </c>
      <c r="F5" s="463" t="s">
        <v>237</v>
      </c>
      <c r="G5" s="463" t="s">
        <v>238</v>
      </c>
      <c r="H5" s="472" t="s">
        <v>239</v>
      </c>
      <c r="I5" s="472" t="s">
        <v>240</v>
      </c>
      <c r="J5" s="464" t="s">
        <v>241</v>
      </c>
    </row>
    <row r="6" spans="1:12" ht="13.5" customHeight="1" x14ac:dyDescent="0.15">
      <c r="A6" s="451">
        <v>2013</v>
      </c>
      <c r="B6" s="215">
        <v>25</v>
      </c>
      <c r="C6" s="387">
        <v>7311</v>
      </c>
      <c r="D6" s="388">
        <v>18782</v>
      </c>
      <c r="E6" s="387" t="s">
        <v>9</v>
      </c>
      <c r="F6" s="388">
        <v>90322</v>
      </c>
      <c r="G6" s="388">
        <v>43331</v>
      </c>
      <c r="H6" s="388">
        <v>8787</v>
      </c>
      <c r="I6" s="388">
        <v>45618</v>
      </c>
      <c r="J6" s="389">
        <v>161329</v>
      </c>
      <c r="L6" s="475"/>
    </row>
    <row r="7" spans="1:12" ht="13.5" customHeight="1" x14ac:dyDescent="0.15">
      <c r="A7" s="74">
        <v>2014</v>
      </c>
      <c r="B7" s="552">
        <v>26</v>
      </c>
      <c r="C7" s="391">
        <v>10350</v>
      </c>
      <c r="D7" s="392">
        <v>16963</v>
      </c>
      <c r="E7" s="391" t="s">
        <v>9</v>
      </c>
      <c r="F7" s="392">
        <v>86118</v>
      </c>
      <c r="G7" s="392">
        <v>35696</v>
      </c>
      <c r="H7" s="392">
        <v>7409</v>
      </c>
      <c r="I7" s="392">
        <v>41624</v>
      </c>
      <c r="J7" s="393">
        <v>152862</v>
      </c>
    </row>
    <row r="8" spans="1:12" ht="13.5" customHeight="1" x14ac:dyDescent="0.15">
      <c r="A8" s="74">
        <v>2015</v>
      </c>
      <c r="B8" s="552">
        <v>27</v>
      </c>
      <c r="C8" s="391">
        <v>18598</v>
      </c>
      <c r="D8" s="395">
        <v>18827</v>
      </c>
      <c r="E8" s="391" t="s">
        <v>9</v>
      </c>
      <c r="F8" s="395">
        <v>73178</v>
      </c>
      <c r="G8" s="395">
        <v>37807</v>
      </c>
      <c r="H8" s="395">
        <v>7852</v>
      </c>
      <c r="I8" s="395">
        <v>43686</v>
      </c>
      <c r="J8" s="396">
        <v>156913</v>
      </c>
    </row>
    <row r="9" spans="1:12" ht="13.5" customHeight="1" x14ac:dyDescent="0.15">
      <c r="A9" s="74">
        <v>2016</v>
      </c>
      <c r="B9" s="552">
        <v>28</v>
      </c>
      <c r="C9" s="391">
        <v>14714</v>
      </c>
      <c r="D9" s="395">
        <v>11858</v>
      </c>
      <c r="E9" s="391">
        <v>7402</v>
      </c>
      <c r="F9" s="395">
        <v>74787</v>
      </c>
      <c r="G9" s="395">
        <v>35625</v>
      </c>
      <c r="H9" s="395">
        <v>6254</v>
      </c>
      <c r="I9" s="395">
        <v>39437</v>
      </c>
      <c r="J9" s="396">
        <v>136576</v>
      </c>
    </row>
    <row r="10" spans="1:12" ht="13.5" customHeight="1" x14ac:dyDescent="0.15">
      <c r="A10" s="74">
        <v>2017</v>
      </c>
      <c r="B10" s="552">
        <v>29</v>
      </c>
      <c r="C10" s="391">
        <v>13020</v>
      </c>
      <c r="D10" s="395">
        <v>18097</v>
      </c>
      <c r="E10" s="391">
        <v>11410</v>
      </c>
      <c r="F10" s="395">
        <v>66650</v>
      </c>
      <c r="G10" s="395">
        <v>21748</v>
      </c>
      <c r="H10" s="395">
        <v>5772</v>
      </c>
      <c r="I10" s="395">
        <v>23310</v>
      </c>
      <c r="J10" s="396">
        <v>142755</v>
      </c>
    </row>
    <row r="11" spans="1:12" ht="13.5" customHeight="1" x14ac:dyDescent="0.15">
      <c r="A11" s="74">
        <v>2018</v>
      </c>
      <c r="B11" s="552">
        <v>30</v>
      </c>
      <c r="C11" s="391">
        <v>14250</v>
      </c>
      <c r="D11" s="395">
        <v>17794</v>
      </c>
      <c r="E11" s="391">
        <v>12086</v>
      </c>
      <c r="F11" s="395">
        <v>79251</v>
      </c>
      <c r="G11" s="395">
        <v>22565</v>
      </c>
      <c r="H11" s="395">
        <v>5275</v>
      </c>
      <c r="I11" s="395">
        <v>22868</v>
      </c>
      <c r="J11" s="396">
        <v>134919</v>
      </c>
    </row>
    <row r="12" spans="1:12" ht="13.5" customHeight="1" x14ac:dyDescent="0.15">
      <c r="A12" s="74">
        <v>2019</v>
      </c>
      <c r="B12" s="552" t="s">
        <v>87</v>
      </c>
      <c r="C12" s="391">
        <v>11818</v>
      </c>
      <c r="D12" s="395">
        <v>17350</v>
      </c>
      <c r="E12" s="391">
        <v>6873</v>
      </c>
      <c r="F12" s="395">
        <v>81170</v>
      </c>
      <c r="G12" s="395">
        <v>16908</v>
      </c>
      <c r="H12" s="395">
        <v>6741</v>
      </c>
      <c r="I12" s="395">
        <v>17549</v>
      </c>
      <c r="J12" s="396">
        <v>126656</v>
      </c>
    </row>
    <row r="13" spans="1:12" s="10" customFormat="1" ht="13.5" customHeight="1" x14ac:dyDescent="0.15">
      <c r="A13" s="74">
        <v>2020</v>
      </c>
      <c r="B13" s="552">
        <v>2</v>
      </c>
      <c r="C13" s="391">
        <v>2449</v>
      </c>
      <c r="D13" s="395">
        <v>2157</v>
      </c>
      <c r="E13" s="391">
        <v>3840</v>
      </c>
      <c r="F13" s="395">
        <v>9424</v>
      </c>
      <c r="G13" s="395">
        <v>9173</v>
      </c>
      <c r="H13" s="395">
        <v>2124</v>
      </c>
      <c r="I13" s="395">
        <v>9076</v>
      </c>
      <c r="J13" s="396">
        <v>104947</v>
      </c>
    </row>
    <row r="14" spans="1:12" s="10" customFormat="1" ht="13.5" customHeight="1" x14ac:dyDescent="0.15">
      <c r="A14" s="74">
        <v>2021</v>
      </c>
      <c r="B14" s="552">
        <v>3</v>
      </c>
      <c r="C14" s="391">
        <v>7168</v>
      </c>
      <c r="D14" s="395">
        <v>2136</v>
      </c>
      <c r="E14" s="391">
        <v>5630</v>
      </c>
      <c r="F14" s="395">
        <v>5408</v>
      </c>
      <c r="G14" s="395">
        <v>10456</v>
      </c>
      <c r="H14" s="395">
        <v>4913</v>
      </c>
      <c r="I14" s="395">
        <v>9319</v>
      </c>
      <c r="J14" s="396">
        <v>117242</v>
      </c>
      <c r="K14" s="13"/>
    </row>
    <row r="15" spans="1:12" s="10" customFormat="1" ht="13.5" customHeight="1" x14ac:dyDescent="0.15">
      <c r="A15" s="164">
        <v>2022</v>
      </c>
      <c r="B15" s="60">
        <v>4</v>
      </c>
      <c r="C15" s="398">
        <v>6603</v>
      </c>
      <c r="D15" s="399">
        <v>3623</v>
      </c>
      <c r="E15" s="398">
        <v>5301</v>
      </c>
      <c r="F15" s="399">
        <v>46096</v>
      </c>
      <c r="G15" s="399">
        <v>17483</v>
      </c>
      <c r="H15" s="399">
        <v>4117</v>
      </c>
      <c r="I15" s="399">
        <v>19728</v>
      </c>
      <c r="J15" s="400">
        <v>140540</v>
      </c>
      <c r="K15" s="13"/>
    </row>
    <row r="16" spans="1:12" s="10" customFormat="1" ht="13.5" customHeight="1" x14ac:dyDescent="0.15">
      <c r="C16" s="476"/>
      <c r="D16" s="476"/>
      <c r="E16" s="476"/>
      <c r="F16" s="476"/>
      <c r="G16" s="476"/>
      <c r="H16" s="476"/>
      <c r="I16" s="476"/>
      <c r="J16" s="456" t="s">
        <v>242</v>
      </c>
      <c r="K16" s="13"/>
    </row>
    <row r="17" spans="1:10" ht="21" x14ac:dyDescent="0.15">
      <c r="A17" s="477"/>
      <c r="B17" s="477"/>
      <c r="C17" s="478"/>
      <c r="D17" s="477"/>
      <c r="E17" s="477"/>
      <c r="F17" s="477"/>
      <c r="G17" s="477"/>
      <c r="H17" s="477"/>
      <c r="I17" s="477"/>
      <c r="J17" s="478"/>
    </row>
  </sheetData>
  <sheetProtection selectLockedCells="1"/>
  <mergeCells count="2">
    <mergeCell ref="I3:J4"/>
    <mergeCell ref="A5:B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zoomScaleNormal="100" zoomScaleSheetLayoutView="100" workbookViewId="0">
      <selection activeCell="J18" sqref="J18"/>
    </sheetView>
  </sheetViews>
  <sheetFormatPr defaultRowHeight="12" x14ac:dyDescent="0.15"/>
  <cols>
    <col min="1" max="1" width="11.25" style="7" customWidth="1"/>
    <col min="2" max="2" width="2.5" style="9" customWidth="1"/>
    <col min="3" max="3" width="29.375" style="482" customWidth="1"/>
    <col min="4" max="4" width="21.25" style="380" customWidth="1"/>
    <col min="5" max="5" width="18.75" style="7" customWidth="1"/>
    <col min="6" max="6" width="18.75" style="489" customWidth="1"/>
    <col min="7" max="7" width="11.25" style="489" customWidth="1"/>
    <col min="8" max="16384" width="9" style="7"/>
  </cols>
  <sheetData>
    <row r="1" spans="1:11" s="532" customFormat="1" ht="22.5" customHeight="1" x14ac:dyDescent="0.15">
      <c r="A1" s="531" t="s">
        <v>630</v>
      </c>
    </row>
    <row r="2" spans="1:11" s="534" customFormat="1" ht="37.5" customHeight="1" x14ac:dyDescent="0.15">
      <c r="A2" s="533" t="s">
        <v>583</v>
      </c>
    </row>
    <row r="3" spans="1:11" s="109" customFormat="1" ht="22.5" customHeight="1" x14ac:dyDescent="0.15">
      <c r="A3" s="109" t="s">
        <v>637</v>
      </c>
      <c r="B3" s="479"/>
      <c r="C3" s="480"/>
      <c r="D3" s="351"/>
    </row>
    <row r="4" spans="1:11" ht="7.5" customHeight="1" x14ac:dyDescent="0.15">
      <c r="A4" s="707"/>
      <c r="B4" s="707"/>
      <c r="C4" s="707"/>
      <c r="D4" s="707"/>
      <c r="E4" s="707"/>
      <c r="F4" s="707"/>
      <c r="G4" s="707"/>
    </row>
    <row r="5" spans="1:11" ht="15" customHeight="1" x14ac:dyDescent="0.15">
      <c r="A5" s="481" t="s">
        <v>243</v>
      </c>
      <c r="B5" s="37"/>
      <c r="D5" s="482"/>
      <c r="E5" s="4"/>
      <c r="F5" s="4"/>
      <c r="G5" s="4"/>
    </row>
    <row r="6" spans="1:11" ht="15" customHeight="1" x14ac:dyDescent="0.15">
      <c r="A6" s="483" t="s">
        <v>244</v>
      </c>
      <c r="B6" s="708" t="s">
        <v>245</v>
      </c>
      <c r="C6" s="709"/>
      <c r="D6" s="484" t="s">
        <v>246</v>
      </c>
      <c r="E6" s="485" t="s">
        <v>247</v>
      </c>
      <c r="F6" s="485" t="s">
        <v>248</v>
      </c>
      <c r="G6" s="486" t="s">
        <v>249</v>
      </c>
    </row>
    <row r="7" spans="1:11" ht="15" customHeight="1" x14ac:dyDescent="0.15">
      <c r="A7" s="710" t="s">
        <v>250</v>
      </c>
      <c r="B7" s="712">
        <v>1</v>
      </c>
      <c r="C7" s="714" t="s">
        <v>251</v>
      </c>
      <c r="D7" s="716" t="s">
        <v>252</v>
      </c>
      <c r="E7" s="718" t="s">
        <v>253</v>
      </c>
      <c r="F7" s="720" t="s">
        <v>254</v>
      </c>
      <c r="G7" s="722">
        <v>42646</v>
      </c>
    </row>
    <row r="8" spans="1:11" ht="15" customHeight="1" x14ac:dyDescent="0.15">
      <c r="A8" s="711"/>
      <c r="B8" s="713"/>
      <c r="C8" s="715"/>
      <c r="D8" s="717"/>
      <c r="E8" s="719"/>
      <c r="F8" s="721"/>
      <c r="G8" s="723"/>
    </row>
    <row r="9" spans="1:11" ht="15" customHeight="1" x14ac:dyDescent="0.15">
      <c r="A9" s="724" t="s">
        <v>255</v>
      </c>
      <c r="B9" s="725">
        <v>2</v>
      </c>
      <c r="C9" s="714" t="s">
        <v>256</v>
      </c>
      <c r="D9" s="727" t="s">
        <v>257</v>
      </c>
      <c r="E9" s="729"/>
      <c r="F9" s="705"/>
      <c r="G9" s="487">
        <v>20135</v>
      </c>
    </row>
    <row r="10" spans="1:11" ht="22.5" customHeight="1" x14ac:dyDescent="0.15">
      <c r="A10" s="711"/>
      <c r="B10" s="726"/>
      <c r="C10" s="715"/>
      <c r="D10" s="728"/>
      <c r="E10" s="730"/>
      <c r="F10" s="706"/>
      <c r="G10" s="488" t="s">
        <v>258</v>
      </c>
    </row>
    <row r="11" spans="1:11" ht="7.5" customHeight="1" x14ac:dyDescent="0.15"/>
    <row r="12" spans="1:11" ht="15" customHeight="1" x14ac:dyDescent="0.15">
      <c r="A12" s="731" t="s">
        <v>259</v>
      </c>
      <c r="B12" s="731"/>
      <c r="C12" s="731"/>
      <c r="D12" s="731"/>
      <c r="E12" s="731"/>
      <c r="F12" s="731"/>
      <c r="G12" s="731"/>
    </row>
    <row r="13" spans="1:11" ht="15" customHeight="1" x14ac:dyDescent="0.15">
      <c r="A13" s="483" t="s">
        <v>260</v>
      </c>
      <c r="B13" s="708" t="s">
        <v>261</v>
      </c>
      <c r="C13" s="709"/>
      <c r="D13" s="484" t="s">
        <v>246</v>
      </c>
      <c r="E13" s="485" t="s">
        <v>247</v>
      </c>
      <c r="F13" s="485" t="s">
        <v>248</v>
      </c>
      <c r="G13" s="490" t="s">
        <v>249</v>
      </c>
      <c r="I13" s="491"/>
      <c r="J13" s="491"/>
      <c r="K13" s="491"/>
    </row>
    <row r="14" spans="1:11" ht="15" customHeight="1" x14ac:dyDescent="0.15">
      <c r="A14" s="492" t="s">
        <v>262</v>
      </c>
      <c r="B14" s="493">
        <v>1</v>
      </c>
      <c r="C14" s="494" t="s">
        <v>263</v>
      </c>
      <c r="D14" s="495" t="s">
        <v>264</v>
      </c>
      <c r="E14" s="496" t="s">
        <v>265</v>
      </c>
      <c r="F14" s="496" t="s">
        <v>266</v>
      </c>
      <c r="G14" s="497">
        <v>43370</v>
      </c>
      <c r="K14" s="491"/>
    </row>
    <row r="15" spans="1:11" ht="15" customHeight="1" x14ac:dyDescent="0.15">
      <c r="A15" s="732" t="s">
        <v>267</v>
      </c>
      <c r="B15" s="498">
        <v>2</v>
      </c>
      <c r="C15" s="499" t="s">
        <v>268</v>
      </c>
      <c r="D15" s="500" t="s">
        <v>269</v>
      </c>
      <c r="E15" s="501" t="s">
        <v>270</v>
      </c>
      <c r="F15" s="502" t="s">
        <v>271</v>
      </c>
      <c r="G15" s="503">
        <v>35656</v>
      </c>
    </row>
    <row r="16" spans="1:11" ht="15" customHeight="1" x14ac:dyDescent="0.15">
      <c r="A16" s="733"/>
      <c r="B16" s="498">
        <v>3</v>
      </c>
      <c r="C16" s="499" t="s">
        <v>272</v>
      </c>
      <c r="D16" s="500" t="s">
        <v>273</v>
      </c>
      <c r="E16" s="501"/>
      <c r="F16" s="502" t="s">
        <v>274</v>
      </c>
      <c r="G16" s="503" t="s">
        <v>275</v>
      </c>
    </row>
    <row r="17" spans="1:7" ht="15" customHeight="1" x14ac:dyDescent="0.15">
      <c r="A17" s="734" t="s">
        <v>276</v>
      </c>
      <c r="B17" s="504">
        <v>4</v>
      </c>
      <c r="C17" s="505" t="s">
        <v>277</v>
      </c>
      <c r="D17" s="506" t="s">
        <v>278</v>
      </c>
      <c r="E17" s="507" t="s">
        <v>279</v>
      </c>
      <c r="F17" s="508" t="s">
        <v>280</v>
      </c>
      <c r="G17" s="509">
        <v>23798</v>
      </c>
    </row>
    <row r="18" spans="1:7" ht="15" customHeight="1" x14ac:dyDescent="0.15">
      <c r="A18" s="735"/>
      <c r="B18" s="736">
        <v>5</v>
      </c>
      <c r="C18" s="737" t="s">
        <v>281</v>
      </c>
      <c r="D18" s="506" t="s">
        <v>282</v>
      </c>
      <c r="E18" s="507" t="s">
        <v>283</v>
      </c>
      <c r="F18" s="738" t="s">
        <v>284</v>
      </c>
      <c r="G18" s="740">
        <v>23798</v>
      </c>
    </row>
    <row r="19" spans="1:7" ht="15" customHeight="1" x14ac:dyDescent="0.15">
      <c r="A19" s="735"/>
      <c r="B19" s="736"/>
      <c r="C19" s="737"/>
      <c r="D19" s="506" t="s">
        <v>285</v>
      </c>
      <c r="E19" s="510" t="s">
        <v>286</v>
      </c>
      <c r="F19" s="739"/>
      <c r="G19" s="740"/>
    </row>
    <row r="20" spans="1:7" ht="15" customHeight="1" x14ac:dyDescent="0.15">
      <c r="A20" s="734" t="s">
        <v>287</v>
      </c>
      <c r="B20" s="504">
        <v>6</v>
      </c>
      <c r="C20" s="505" t="s">
        <v>288</v>
      </c>
      <c r="D20" s="506" t="s">
        <v>204</v>
      </c>
      <c r="E20" s="507"/>
      <c r="F20" s="508"/>
      <c r="G20" s="509">
        <v>27449</v>
      </c>
    </row>
    <row r="21" spans="1:7" ht="15" customHeight="1" x14ac:dyDescent="0.15">
      <c r="A21" s="741"/>
      <c r="B21" s="504">
        <v>7</v>
      </c>
      <c r="C21" s="505" t="s">
        <v>289</v>
      </c>
      <c r="D21" s="506" t="s">
        <v>290</v>
      </c>
      <c r="E21" s="507"/>
      <c r="F21" s="508"/>
      <c r="G21" s="509">
        <v>27449</v>
      </c>
    </row>
    <row r="22" spans="1:7" ht="15" customHeight="1" x14ac:dyDescent="0.15">
      <c r="A22" s="742"/>
      <c r="B22" s="511">
        <v>8</v>
      </c>
      <c r="C22" s="512" t="s">
        <v>291</v>
      </c>
      <c r="D22" s="513" t="s">
        <v>292</v>
      </c>
      <c r="E22" s="514" t="s">
        <v>293</v>
      </c>
      <c r="F22" s="515" t="s">
        <v>294</v>
      </c>
      <c r="G22" s="516">
        <v>33654</v>
      </c>
    </row>
    <row r="23" spans="1:7" ht="7.5" customHeight="1" x14ac:dyDescent="0.15">
      <c r="A23" s="743"/>
      <c r="B23" s="743"/>
      <c r="C23" s="743"/>
      <c r="D23" s="743"/>
      <c r="E23" s="743"/>
      <c r="F23" s="743"/>
      <c r="G23" s="743"/>
    </row>
    <row r="24" spans="1:7" ht="15" customHeight="1" x14ac:dyDescent="0.15">
      <c r="A24" s="481" t="s">
        <v>295</v>
      </c>
      <c r="B24" s="37"/>
      <c r="D24" s="482"/>
      <c r="E24" s="4"/>
      <c r="F24" s="4"/>
      <c r="G24" s="4"/>
    </row>
    <row r="25" spans="1:7" ht="15" customHeight="1" x14ac:dyDescent="0.15">
      <c r="A25" s="483" t="s">
        <v>260</v>
      </c>
      <c r="B25" s="708" t="s">
        <v>261</v>
      </c>
      <c r="C25" s="709"/>
      <c r="D25" s="484" t="s">
        <v>246</v>
      </c>
      <c r="E25" s="485" t="s">
        <v>247</v>
      </c>
      <c r="F25" s="485" t="s">
        <v>248</v>
      </c>
      <c r="G25" s="490" t="s">
        <v>249</v>
      </c>
    </row>
    <row r="26" spans="1:7" ht="15" customHeight="1" x14ac:dyDescent="0.15">
      <c r="A26" s="744" t="s">
        <v>296</v>
      </c>
      <c r="B26" s="498">
        <v>1</v>
      </c>
      <c r="C26" s="499" t="s">
        <v>297</v>
      </c>
      <c r="D26" s="500" t="s">
        <v>298</v>
      </c>
      <c r="E26" s="500" t="s">
        <v>299</v>
      </c>
      <c r="F26" s="502" t="s">
        <v>300</v>
      </c>
      <c r="G26" s="503">
        <v>25713</v>
      </c>
    </row>
    <row r="27" spans="1:7" ht="15" customHeight="1" x14ac:dyDescent="0.15">
      <c r="A27" s="745"/>
      <c r="B27" s="504">
        <v>2</v>
      </c>
      <c r="C27" s="505" t="s">
        <v>301</v>
      </c>
      <c r="D27" s="506" t="s">
        <v>302</v>
      </c>
      <c r="E27" s="506" t="s">
        <v>303</v>
      </c>
      <c r="F27" s="508" t="s">
        <v>304</v>
      </c>
      <c r="G27" s="509">
        <v>25713</v>
      </c>
    </row>
    <row r="28" spans="1:7" ht="15" customHeight="1" x14ac:dyDescent="0.15">
      <c r="A28" s="745"/>
      <c r="B28" s="504">
        <v>3</v>
      </c>
      <c r="C28" s="505" t="s">
        <v>305</v>
      </c>
      <c r="D28" s="506" t="s">
        <v>302</v>
      </c>
      <c r="E28" s="506" t="s">
        <v>303</v>
      </c>
      <c r="F28" s="508" t="s">
        <v>306</v>
      </c>
      <c r="G28" s="509">
        <v>25713</v>
      </c>
    </row>
    <row r="29" spans="1:7" ht="15" customHeight="1" x14ac:dyDescent="0.15">
      <c r="A29" s="745"/>
      <c r="B29" s="504">
        <v>4</v>
      </c>
      <c r="C29" s="505" t="s">
        <v>307</v>
      </c>
      <c r="D29" s="506" t="s">
        <v>308</v>
      </c>
      <c r="E29" s="506" t="s">
        <v>309</v>
      </c>
      <c r="F29" s="508" t="s">
        <v>310</v>
      </c>
      <c r="G29" s="509">
        <v>27485</v>
      </c>
    </row>
    <row r="30" spans="1:7" ht="15" customHeight="1" x14ac:dyDescent="0.15">
      <c r="A30" s="745"/>
      <c r="B30" s="504">
        <v>5</v>
      </c>
      <c r="C30" s="505" t="s">
        <v>311</v>
      </c>
      <c r="D30" s="506" t="s">
        <v>312</v>
      </c>
      <c r="E30" s="506" t="s">
        <v>313</v>
      </c>
      <c r="F30" s="508" t="s">
        <v>304</v>
      </c>
      <c r="G30" s="509">
        <v>27485</v>
      </c>
    </row>
    <row r="31" spans="1:7" ht="15" customHeight="1" x14ac:dyDescent="0.15">
      <c r="A31" s="745"/>
      <c r="B31" s="504">
        <v>6</v>
      </c>
      <c r="C31" s="517" t="s">
        <v>314</v>
      </c>
      <c r="D31" s="506" t="s">
        <v>302</v>
      </c>
      <c r="E31" s="506" t="s">
        <v>303</v>
      </c>
      <c r="F31" s="518" t="s">
        <v>315</v>
      </c>
      <c r="G31" s="509">
        <v>29484</v>
      </c>
    </row>
    <row r="32" spans="1:7" ht="15" customHeight="1" x14ac:dyDescent="0.15">
      <c r="A32" s="745"/>
      <c r="B32" s="504">
        <v>7</v>
      </c>
      <c r="C32" s="505" t="s">
        <v>316</v>
      </c>
      <c r="D32" s="506" t="s">
        <v>317</v>
      </c>
      <c r="E32" s="506" t="s">
        <v>318</v>
      </c>
      <c r="F32" s="508" t="s">
        <v>300</v>
      </c>
      <c r="G32" s="509">
        <v>30834</v>
      </c>
    </row>
    <row r="33" spans="1:7" ht="15" customHeight="1" x14ac:dyDescent="0.15">
      <c r="A33" s="745"/>
      <c r="B33" s="504">
        <v>8</v>
      </c>
      <c r="C33" s="505" t="s">
        <v>319</v>
      </c>
      <c r="D33" s="506" t="s">
        <v>320</v>
      </c>
      <c r="E33" s="506" t="s">
        <v>321</v>
      </c>
      <c r="F33" s="508" t="s">
        <v>300</v>
      </c>
      <c r="G33" s="509">
        <v>30834</v>
      </c>
    </row>
    <row r="34" spans="1:7" ht="15" customHeight="1" x14ac:dyDescent="0.15">
      <c r="A34" s="745"/>
      <c r="B34" s="504">
        <v>9</v>
      </c>
      <c r="C34" s="505" t="s">
        <v>322</v>
      </c>
      <c r="D34" s="506" t="s">
        <v>302</v>
      </c>
      <c r="E34" s="506" t="s">
        <v>303</v>
      </c>
      <c r="F34" s="508" t="s">
        <v>304</v>
      </c>
      <c r="G34" s="509">
        <v>31702</v>
      </c>
    </row>
    <row r="35" spans="1:7" ht="15" customHeight="1" x14ac:dyDescent="0.15">
      <c r="A35" s="745"/>
      <c r="B35" s="504">
        <v>10</v>
      </c>
      <c r="C35" s="505" t="s">
        <v>323</v>
      </c>
      <c r="D35" s="506" t="s">
        <v>302</v>
      </c>
      <c r="E35" s="506" t="s">
        <v>303</v>
      </c>
      <c r="F35" s="508" t="s">
        <v>304</v>
      </c>
      <c r="G35" s="509">
        <v>32782</v>
      </c>
    </row>
    <row r="36" spans="1:7" ht="15" customHeight="1" x14ac:dyDescent="0.15">
      <c r="A36" s="745"/>
      <c r="B36" s="736">
        <v>11</v>
      </c>
      <c r="C36" s="737" t="s">
        <v>324</v>
      </c>
      <c r="D36" s="748" t="s">
        <v>325</v>
      </c>
      <c r="E36" s="750" t="s">
        <v>326</v>
      </c>
      <c r="F36" s="738" t="s">
        <v>327</v>
      </c>
      <c r="G36" s="519">
        <v>32782</v>
      </c>
    </row>
    <row r="37" spans="1:7" ht="22.5" customHeight="1" x14ac:dyDescent="0.15">
      <c r="A37" s="745"/>
      <c r="B37" s="746"/>
      <c r="C37" s="747"/>
      <c r="D37" s="749"/>
      <c r="E37" s="748"/>
      <c r="F37" s="751"/>
      <c r="G37" s="520" t="s">
        <v>328</v>
      </c>
    </row>
    <row r="38" spans="1:7" ht="15" customHeight="1" x14ac:dyDescent="0.15">
      <c r="A38" s="745"/>
      <c r="B38" s="504">
        <v>12</v>
      </c>
      <c r="C38" s="505" t="s">
        <v>329</v>
      </c>
      <c r="D38" s="506" t="s">
        <v>330</v>
      </c>
      <c r="E38" s="506" t="s">
        <v>331</v>
      </c>
      <c r="F38" s="508" t="s">
        <v>300</v>
      </c>
      <c r="G38" s="509">
        <v>32782</v>
      </c>
    </row>
    <row r="39" spans="1:7" ht="15" customHeight="1" x14ac:dyDescent="0.15">
      <c r="A39" s="745"/>
      <c r="B39" s="504">
        <v>13</v>
      </c>
      <c r="C39" s="505" t="s">
        <v>332</v>
      </c>
      <c r="D39" s="506" t="s">
        <v>302</v>
      </c>
      <c r="E39" s="506" t="s">
        <v>303</v>
      </c>
      <c r="F39" s="508" t="s">
        <v>333</v>
      </c>
      <c r="G39" s="509">
        <v>32782</v>
      </c>
    </row>
    <row r="40" spans="1:7" ht="15" customHeight="1" x14ac:dyDescent="0.15">
      <c r="A40" s="745"/>
      <c r="B40" s="504">
        <v>14</v>
      </c>
      <c r="C40" s="505" t="s">
        <v>334</v>
      </c>
      <c r="D40" s="506" t="s">
        <v>335</v>
      </c>
      <c r="E40" s="506" t="s">
        <v>336</v>
      </c>
      <c r="F40" s="508" t="s">
        <v>300</v>
      </c>
      <c r="G40" s="509">
        <v>32782</v>
      </c>
    </row>
    <row r="41" spans="1:7" ht="15" customHeight="1" x14ac:dyDescent="0.15">
      <c r="A41" s="745"/>
      <c r="B41" s="504">
        <v>15</v>
      </c>
      <c r="C41" s="505" t="s">
        <v>337</v>
      </c>
      <c r="D41" s="506" t="s">
        <v>338</v>
      </c>
      <c r="E41" s="506" t="s">
        <v>339</v>
      </c>
      <c r="F41" s="508" t="s">
        <v>300</v>
      </c>
      <c r="G41" s="509">
        <v>32782</v>
      </c>
    </row>
    <row r="42" spans="1:7" ht="15" customHeight="1" x14ac:dyDescent="0.15">
      <c r="A42" s="745"/>
      <c r="B42" s="504">
        <v>16</v>
      </c>
      <c r="C42" s="505" t="s">
        <v>340</v>
      </c>
      <c r="D42" s="506" t="s">
        <v>341</v>
      </c>
      <c r="E42" s="506" t="s">
        <v>342</v>
      </c>
      <c r="F42" s="508" t="s">
        <v>343</v>
      </c>
      <c r="G42" s="509">
        <v>32782</v>
      </c>
    </row>
    <row r="43" spans="1:7" ht="15" customHeight="1" x14ac:dyDescent="0.15">
      <c r="A43" s="745"/>
      <c r="B43" s="504">
        <v>17</v>
      </c>
      <c r="C43" s="505" t="s">
        <v>344</v>
      </c>
      <c r="D43" s="506" t="s">
        <v>317</v>
      </c>
      <c r="E43" s="506" t="s">
        <v>318</v>
      </c>
      <c r="F43" s="508" t="s">
        <v>300</v>
      </c>
      <c r="G43" s="509">
        <v>33607</v>
      </c>
    </row>
    <row r="44" spans="1:7" ht="15" customHeight="1" x14ac:dyDescent="0.15">
      <c r="A44" s="745"/>
      <c r="B44" s="504">
        <v>18</v>
      </c>
      <c r="C44" s="505" t="s">
        <v>345</v>
      </c>
      <c r="D44" s="506" t="s">
        <v>346</v>
      </c>
      <c r="E44" s="506" t="s">
        <v>347</v>
      </c>
      <c r="F44" s="508" t="s">
        <v>348</v>
      </c>
      <c r="G44" s="509">
        <v>33607</v>
      </c>
    </row>
    <row r="45" spans="1:7" ht="15" customHeight="1" x14ac:dyDescent="0.15">
      <c r="A45" s="745"/>
      <c r="B45" s="504">
        <v>19</v>
      </c>
      <c r="C45" s="505" t="s">
        <v>349</v>
      </c>
      <c r="D45" s="506" t="s">
        <v>346</v>
      </c>
      <c r="E45" s="506" t="s">
        <v>347</v>
      </c>
      <c r="F45" s="508" t="s">
        <v>348</v>
      </c>
      <c r="G45" s="509">
        <v>33607</v>
      </c>
    </row>
    <row r="46" spans="1:7" ht="15" customHeight="1" x14ac:dyDescent="0.15">
      <c r="A46" s="745"/>
      <c r="B46" s="504">
        <v>20</v>
      </c>
      <c r="C46" s="505" t="s">
        <v>350</v>
      </c>
      <c r="D46" s="506" t="s">
        <v>302</v>
      </c>
      <c r="E46" s="506" t="s">
        <v>303</v>
      </c>
      <c r="F46" s="508" t="s">
        <v>304</v>
      </c>
      <c r="G46" s="509">
        <v>33607</v>
      </c>
    </row>
    <row r="47" spans="1:7" ht="15" customHeight="1" x14ac:dyDescent="0.15">
      <c r="A47" s="745"/>
      <c r="B47" s="504">
        <v>21</v>
      </c>
      <c r="C47" s="505" t="s">
        <v>351</v>
      </c>
      <c r="D47" s="506" t="s">
        <v>352</v>
      </c>
      <c r="E47" s="506" t="s">
        <v>353</v>
      </c>
      <c r="F47" s="508" t="s">
        <v>300</v>
      </c>
      <c r="G47" s="509">
        <v>33607</v>
      </c>
    </row>
    <row r="48" spans="1:7" ht="15" customHeight="1" x14ac:dyDescent="0.15">
      <c r="A48" s="745"/>
      <c r="B48" s="504">
        <v>22</v>
      </c>
      <c r="C48" s="505" t="s">
        <v>354</v>
      </c>
      <c r="D48" s="506" t="s">
        <v>355</v>
      </c>
      <c r="E48" s="506" t="s">
        <v>356</v>
      </c>
      <c r="F48" s="508" t="s">
        <v>357</v>
      </c>
      <c r="G48" s="509">
        <v>33607</v>
      </c>
    </row>
    <row r="49" spans="1:7" ht="15" customHeight="1" x14ac:dyDescent="0.15">
      <c r="A49" s="745"/>
      <c r="B49" s="504">
        <v>23</v>
      </c>
      <c r="C49" s="505" t="s">
        <v>358</v>
      </c>
      <c r="D49" s="506" t="s">
        <v>359</v>
      </c>
      <c r="E49" s="506" t="s">
        <v>360</v>
      </c>
      <c r="F49" s="508" t="s">
        <v>304</v>
      </c>
      <c r="G49" s="509">
        <v>34060</v>
      </c>
    </row>
    <row r="50" spans="1:7" ht="15" customHeight="1" x14ac:dyDescent="0.15">
      <c r="A50" s="745"/>
      <c r="B50" s="504">
        <v>24</v>
      </c>
      <c r="C50" s="505" t="s">
        <v>361</v>
      </c>
      <c r="D50" s="506" t="s">
        <v>302</v>
      </c>
      <c r="E50" s="506" t="s">
        <v>303</v>
      </c>
      <c r="F50" s="508" t="s">
        <v>304</v>
      </c>
      <c r="G50" s="509">
        <v>34338</v>
      </c>
    </row>
    <row r="51" spans="1:7" ht="15" customHeight="1" x14ac:dyDescent="0.15">
      <c r="A51" s="745"/>
      <c r="B51" s="504">
        <v>25</v>
      </c>
      <c r="C51" s="505" t="s">
        <v>362</v>
      </c>
      <c r="D51" s="506" t="s">
        <v>363</v>
      </c>
      <c r="E51" s="506" t="s">
        <v>364</v>
      </c>
      <c r="F51" s="508" t="s">
        <v>300</v>
      </c>
      <c r="G51" s="509">
        <v>34578</v>
      </c>
    </row>
    <row r="52" spans="1:7" ht="15" customHeight="1" x14ac:dyDescent="0.15">
      <c r="A52" s="745"/>
      <c r="B52" s="504">
        <v>26</v>
      </c>
      <c r="C52" s="505" t="s">
        <v>365</v>
      </c>
      <c r="D52" s="521" t="s">
        <v>366</v>
      </c>
      <c r="E52" s="506" t="s">
        <v>367</v>
      </c>
      <c r="F52" s="508" t="s">
        <v>304</v>
      </c>
      <c r="G52" s="509">
        <v>34703</v>
      </c>
    </row>
    <row r="53" spans="1:7" ht="15" customHeight="1" x14ac:dyDescent="0.15">
      <c r="A53" s="745"/>
      <c r="B53" s="504">
        <v>27</v>
      </c>
      <c r="C53" s="505" t="s">
        <v>368</v>
      </c>
      <c r="D53" s="506" t="s">
        <v>369</v>
      </c>
      <c r="E53" s="506" t="s">
        <v>370</v>
      </c>
      <c r="F53" s="508" t="s">
        <v>300</v>
      </c>
      <c r="G53" s="509">
        <v>35068</v>
      </c>
    </row>
    <row r="54" spans="1:7" ht="15" customHeight="1" x14ac:dyDescent="0.15">
      <c r="A54" s="745"/>
      <c r="B54" s="504">
        <v>28</v>
      </c>
      <c r="C54" s="505" t="s">
        <v>371</v>
      </c>
      <c r="D54" s="506" t="s">
        <v>302</v>
      </c>
      <c r="E54" s="506" t="s">
        <v>303</v>
      </c>
      <c r="F54" s="518" t="s">
        <v>372</v>
      </c>
      <c r="G54" s="509">
        <v>35068</v>
      </c>
    </row>
    <row r="55" spans="1:7" ht="15" customHeight="1" x14ac:dyDescent="0.15">
      <c r="A55" s="745"/>
      <c r="B55" s="736">
        <v>29</v>
      </c>
      <c r="C55" s="737" t="s">
        <v>373</v>
      </c>
      <c r="D55" s="506" t="s">
        <v>374</v>
      </c>
      <c r="E55" s="506" t="s">
        <v>375</v>
      </c>
      <c r="F55" s="738" t="s">
        <v>376</v>
      </c>
      <c r="G55" s="740">
        <v>35551</v>
      </c>
    </row>
    <row r="56" spans="1:7" ht="15" customHeight="1" x14ac:dyDescent="0.15">
      <c r="A56" s="745"/>
      <c r="B56" s="736"/>
      <c r="C56" s="737"/>
      <c r="D56" s="506" t="s">
        <v>377</v>
      </c>
      <c r="E56" s="506" t="s">
        <v>378</v>
      </c>
      <c r="F56" s="739"/>
      <c r="G56" s="752"/>
    </row>
    <row r="57" spans="1:7" ht="15" customHeight="1" x14ac:dyDescent="0.15">
      <c r="A57" s="745"/>
      <c r="B57" s="504">
        <v>30</v>
      </c>
      <c r="C57" s="505" t="s">
        <v>379</v>
      </c>
      <c r="D57" s="506" t="s">
        <v>380</v>
      </c>
      <c r="E57" s="506" t="s">
        <v>381</v>
      </c>
      <c r="F57" s="518" t="s">
        <v>382</v>
      </c>
      <c r="G57" s="509">
        <v>36617</v>
      </c>
    </row>
    <row r="58" spans="1:7" ht="15" customHeight="1" x14ac:dyDescent="0.15">
      <c r="A58" s="745"/>
      <c r="B58" s="504">
        <v>31</v>
      </c>
      <c r="C58" s="505" t="s">
        <v>383</v>
      </c>
      <c r="D58" s="506" t="s">
        <v>384</v>
      </c>
      <c r="E58" s="506" t="s">
        <v>385</v>
      </c>
      <c r="F58" s="518" t="s">
        <v>386</v>
      </c>
      <c r="G58" s="509">
        <v>39422</v>
      </c>
    </row>
    <row r="59" spans="1:7" ht="15" customHeight="1" x14ac:dyDescent="0.15">
      <c r="A59" s="745"/>
      <c r="B59" s="504">
        <v>32</v>
      </c>
      <c r="C59" s="505" t="s">
        <v>387</v>
      </c>
      <c r="D59" s="506" t="s">
        <v>388</v>
      </c>
      <c r="E59" s="506" t="s">
        <v>389</v>
      </c>
      <c r="F59" s="518" t="s">
        <v>390</v>
      </c>
      <c r="G59" s="509">
        <v>40246</v>
      </c>
    </row>
    <row r="60" spans="1:7" ht="15" customHeight="1" x14ac:dyDescent="0.15">
      <c r="A60" s="745"/>
      <c r="B60" s="504">
        <v>33</v>
      </c>
      <c r="C60" s="505" t="s">
        <v>391</v>
      </c>
      <c r="D60" s="506" t="s">
        <v>392</v>
      </c>
      <c r="E60" s="506" t="s">
        <v>393</v>
      </c>
      <c r="F60" s="518" t="s">
        <v>394</v>
      </c>
      <c r="G60" s="509">
        <v>40246</v>
      </c>
    </row>
    <row r="61" spans="1:7" ht="15" customHeight="1" x14ac:dyDescent="0.15">
      <c r="A61" s="745"/>
      <c r="B61" s="504">
        <v>34</v>
      </c>
      <c r="C61" s="505" t="s">
        <v>395</v>
      </c>
      <c r="D61" s="506" t="s">
        <v>396</v>
      </c>
      <c r="E61" s="506" t="s">
        <v>397</v>
      </c>
      <c r="F61" s="518" t="s">
        <v>398</v>
      </c>
      <c r="G61" s="509">
        <v>40633</v>
      </c>
    </row>
    <row r="62" spans="1:7" ht="15" customHeight="1" x14ac:dyDescent="0.15">
      <c r="A62" s="745"/>
      <c r="B62" s="504">
        <v>35</v>
      </c>
      <c r="C62" s="505" t="s">
        <v>399</v>
      </c>
      <c r="D62" s="506" t="s">
        <v>400</v>
      </c>
      <c r="E62" s="506" t="s">
        <v>293</v>
      </c>
      <c r="F62" s="518" t="s">
        <v>401</v>
      </c>
      <c r="G62" s="509">
        <v>40968</v>
      </c>
    </row>
    <row r="63" spans="1:7" ht="15" customHeight="1" x14ac:dyDescent="0.15">
      <c r="A63" s="745"/>
      <c r="B63" s="504">
        <v>36</v>
      </c>
      <c r="C63" s="505" t="s">
        <v>402</v>
      </c>
      <c r="D63" s="506" t="s">
        <v>400</v>
      </c>
      <c r="E63" s="506" t="s">
        <v>293</v>
      </c>
      <c r="F63" s="518" t="s">
        <v>401</v>
      </c>
      <c r="G63" s="509">
        <v>40968</v>
      </c>
    </row>
    <row r="64" spans="1:7" ht="15" customHeight="1" x14ac:dyDescent="0.15">
      <c r="A64" s="745"/>
      <c r="B64" s="504">
        <v>37</v>
      </c>
      <c r="C64" s="505" t="s">
        <v>403</v>
      </c>
      <c r="D64" s="506" t="s">
        <v>404</v>
      </c>
      <c r="E64" s="506" t="s">
        <v>405</v>
      </c>
      <c r="F64" s="518" t="s">
        <v>304</v>
      </c>
      <c r="G64" s="509">
        <v>40968</v>
      </c>
    </row>
    <row r="65" spans="1:7" ht="15" customHeight="1" x14ac:dyDescent="0.15">
      <c r="A65" s="745"/>
      <c r="B65" s="504">
        <v>38</v>
      </c>
      <c r="C65" s="505" t="s">
        <v>406</v>
      </c>
      <c r="D65" s="506" t="s">
        <v>404</v>
      </c>
      <c r="E65" s="506" t="s">
        <v>407</v>
      </c>
      <c r="F65" s="518" t="s">
        <v>304</v>
      </c>
      <c r="G65" s="509">
        <v>40968</v>
      </c>
    </row>
    <row r="66" spans="1:7" ht="15" customHeight="1" x14ac:dyDescent="0.15">
      <c r="A66" s="745"/>
      <c r="B66" s="504">
        <v>39</v>
      </c>
      <c r="C66" s="505" t="s">
        <v>408</v>
      </c>
      <c r="D66" s="506" t="s">
        <v>404</v>
      </c>
      <c r="E66" s="506" t="s">
        <v>405</v>
      </c>
      <c r="F66" s="518" t="s">
        <v>304</v>
      </c>
      <c r="G66" s="509">
        <v>40968</v>
      </c>
    </row>
    <row r="67" spans="1:7" ht="15" customHeight="1" x14ac:dyDescent="0.15">
      <c r="A67" s="745"/>
      <c r="B67" s="504">
        <v>40</v>
      </c>
      <c r="C67" s="505" t="s">
        <v>409</v>
      </c>
      <c r="D67" s="506" t="s">
        <v>404</v>
      </c>
      <c r="E67" s="506" t="s">
        <v>405</v>
      </c>
      <c r="F67" s="518" t="s">
        <v>304</v>
      </c>
      <c r="G67" s="509">
        <v>40968</v>
      </c>
    </row>
    <row r="68" spans="1:7" ht="15" customHeight="1" x14ac:dyDescent="0.15">
      <c r="A68" s="745"/>
      <c r="B68" s="504">
        <v>41</v>
      </c>
      <c r="C68" s="505" t="s">
        <v>410</v>
      </c>
      <c r="D68" s="506" t="s">
        <v>411</v>
      </c>
      <c r="E68" s="506" t="s">
        <v>412</v>
      </c>
      <c r="F68" s="518" t="s">
        <v>304</v>
      </c>
      <c r="G68" s="509">
        <v>40968</v>
      </c>
    </row>
    <row r="69" spans="1:7" ht="15" customHeight="1" x14ac:dyDescent="0.15">
      <c r="A69" s="745"/>
      <c r="B69" s="504">
        <v>42</v>
      </c>
      <c r="C69" s="505" t="s">
        <v>413</v>
      </c>
      <c r="D69" s="506" t="s">
        <v>411</v>
      </c>
      <c r="E69" s="506" t="s">
        <v>412</v>
      </c>
      <c r="F69" s="518" t="s">
        <v>304</v>
      </c>
      <c r="G69" s="509">
        <v>40968</v>
      </c>
    </row>
    <row r="70" spans="1:7" ht="15" customHeight="1" x14ac:dyDescent="0.15">
      <c r="A70" s="745"/>
      <c r="B70" s="504">
        <v>43</v>
      </c>
      <c r="C70" s="505" t="s">
        <v>414</v>
      </c>
      <c r="D70" s="506" t="s">
        <v>415</v>
      </c>
      <c r="E70" s="506" t="s">
        <v>397</v>
      </c>
      <c r="F70" s="518" t="s">
        <v>266</v>
      </c>
      <c r="G70" s="509">
        <v>42333</v>
      </c>
    </row>
    <row r="71" spans="1:7" ht="15" customHeight="1" x14ac:dyDescent="0.15">
      <c r="A71" s="745"/>
      <c r="B71" s="504">
        <v>44</v>
      </c>
      <c r="C71" s="505" t="s">
        <v>416</v>
      </c>
      <c r="D71" s="506" t="s">
        <v>411</v>
      </c>
      <c r="E71" s="506" t="s">
        <v>313</v>
      </c>
      <c r="F71" s="518" t="s">
        <v>304</v>
      </c>
      <c r="G71" s="509">
        <v>43896</v>
      </c>
    </row>
    <row r="72" spans="1:7" ht="24" x14ac:dyDescent="0.15">
      <c r="A72" s="522" t="s">
        <v>417</v>
      </c>
      <c r="B72" s="504">
        <v>45</v>
      </c>
      <c r="C72" s="505" t="s">
        <v>418</v>
      </c>
      <c r="D72" s="506" t="s">
        <v>419</v>
      </c>
      <c r="E72" s="506" t="s">
        <v>420</v>
      </c>
      <c r="F72" s="518" t="s">
        <v>421</v>
      </c>
      <c r="G72" s="509">
        <v>33973</v>
      </c>
    </row>
    <row r="73" spans="1:7" ht="15" customHeight="1" x14ac:dyDescent="0.15">
      <c r="A73" s="734" t="s">
        <v>422</v>
      </c>
      <c r="B73" s="504">
        <v>46</v>
      </c>
      <c r="C73" s="505" t="s">
        <v>423</v>
      </c>
      <c r="D73" s="506" t="s">
        <v>424</v>
      </c>
      <c r="E73" s="506" t="s">
        <v>425</v>
      </c>
      <c r="F73" s="518" t="s">
        <v>426</v>
      </c>
      <c r="G73" s="509">
        <v>27485</v>
      </c>
    </row>
    <row r="74" spans="1:7" ht="15" customHeight="1" x14ac:dyDescent="0.15">
      <c r="A74" s="734"/>
      <c r="B74" s="504">
        <v>47</v>
      </c>
      <c r="C74" s="505" t="s">
        <v>427</v>
      </c>
      <c r="D74" s="506" t="s">
        <v>428</v>
      </c>
      <c r="E74" s="506" t="s">
        <v>429</v>
      </c>
      <c r="F74" s="518" t="s">
        <v>430</v>
      </c>
      <c r="G74" s="509">
        <v>32782</v>
      </c>
    </row>
    <row r="75" spans="1:7" ht="15" customHeight="1" x14ac:dyDescent="0.15">
      <c r="A75" s="734"/>
      <c r="B75" s="504">
        <v>48</v>
      </c>
      <c r="C75" s="505" t="s">
        <v>431</v>
      </c>
      <c r="D75" s="506" t="s">
        <v>432</v>
      </c>
      <c r="E75" s="506" t="s">
        <v>433</v>
      </c>
      <c r="F75" s="518" t="s">
        <v>434</v>
      </c>
      <c r="G75" s="509">
        <v>33607</v>
      </c>
    </row>
    <row r="76" spans="1:7" ht="15" customHeight="1" x14ac:dyDescent="0.15">
      <c r="A76" s="734"/>
      <c r="B76" s="504">
        <v>49</v>
      </c>
      <c r="C76" s="505" t="s">
        <v>435</v>
      </c>
      <c r="D76" s="506" t="s">
        <v>436</v>
      </c>
      <c r="E76" s="506" t="s">
        <v>437</v>
      </c>
      <c r="F76" s="508" t="s">
        <v>438</v>
      </c>
      <c r="G76" s="509">
        <v>39154</v>
      </c>
    </row>
    <row r="77" spans="1:7" ht="15" customHeight="1" x14ac:dyDescent="0.15">
      <c r="A77" s="734" t="s">
        <v>439</v>
      </c>
      <c r="B77" s="736">
        <v>50</v>
      </c>
      <c r="C77" s="737" t="s">
        <v>440</v>
      </c>
      <c r="D77" s="506" t="s">
        <v>441</v>
      </c>
      <c r="E77" s="506" t="s">
        <v>442</v>
      </c>
      <c r="F77" s="753" t="s">
        <v>443</v>
      </c>
      <c r="G77" s="740">
        <v>25713</v>
      </c>
    </row>
    <row r="78" spans="1:7" ht="15" customHeight="1" x14ac:dyDescent="0.15">
      <c r="A78" s="734"/>
      <c r="B78" s="736"/>
      <c r="C78" s="737"/>
      <c r="D78" s="506" t="s">
        <v>444</v>
      </c>
      <c r="E78" s="506" t="s">
        <v>445</v>
      </c>
      <c r="F78" s="753"/>
      <c r="G78" s="740"/>
    </row>
    <row r="79" spans="1:7" ht="15" customHeight="1" x14ac:dyDescent="0.15">
      <c r="A79" s="734"/>
      <c r="B79" s="504">
        <v>51</v>
      </c>
      <c r="C79" s="505" t="s">
        <v>446</v>
      </c>
      <c r="D79" s="506" t="s">
        <v>447</v>
      </c>
      <c r="E79" s="506" t="s">
        <v>448</v>
      </c>
      <c r="F79" s="518" t="s">
        <v>398</v>
      </c>
      <c r="G79" s="509">
        <v>25713</v>
      </c>
    </row>
    <row r="80" spans="1:7" ht="15" customHeight="1" x14ac:dyDescent="0.15">
      <c r="A80" s="734"/>
      <c r="B80" s="504">
        <v>52</v>
      </c>
      <c r="C80" s="505" t="s">
        <v>449</v>
      </c>
      <c r="D80" s="506" t="s">
        <v>341</v>
      </c>
      <c r="E80" s="506" t="s">
        <v>342</v>
      </c>
      <c r="F80" s="518" t="s">
        <v>450</v>
      </c>
      <c r="G80" s="509">
        <v>25713</v>
      </c>
    </row>
    <row r="81" spans="1:7" ht="15" customHeight="1" x14ac:dyDescent="0.15">
      <c r="A81" s="734"/>
      <c r="B81" s="504">
        <v>53</v>
      </c>
      <c r="C81" s="505" t="s">
        <v>451</v>
      </c>
      <c r="D81" s="506" t="s">
        <v>452</v>
      </c>
      <c r="E81" s="506" t="s">
        <v>453</v>
      </c>
      <c r="F81" s="518" t="s">
        <v>454</v>
      </c>
      <c r="G81" s="509">
        <v>25713</v>
      </c>
    </row>
    <row r="82" spans="1:7" ht="15" customHeight="1" x14ac:dyDescent="0.15">
      <c r="A82" s="734"/>
      <c r="B82" s="504">
        <v>54</v>
      </c>
      <c r="C82" s="505" t="s">
        <v>455</v>
      </c>
      <c r="D82" s="506" t="s">
        <v>456</v>
      </c>
      <c r="E82" s="506" t="s">
        <v>457</v>
      </c>
      <c r="F82" s="518" t="s">
        <v>458</v>
      </c>
      <c r="G82" s="509">
        <v>25713</v>
      </c>
    </row>
    <row r="83" spans="1:7" ht="15" customHeight="1" x14ac:dyDescent="0.15">
      <c r="A83" s="734"/>
      <c r="B83" s="504">
        <v>55</v>
      </c>
      <c r="C83" s="505" t="s">
        <v>459</v>
      </c>
      <c r="D83" s="521" t="s">
        <v>460</v>
      </c>
      <c r="E83" s="506" t="s">
        <v>461</v>
      </c>
      <c r="F83" s="518" t="s">
        <v>462</v>
      </c>
      <c r="G83" s="509">
        <v>25713</v>
      </c>
    </row>
    <row r="84" spans="1:7" ht="15" customHeight="1" x14ac:dyDescent="0.15">
      <c r="A84" s="734"/>
      <c r="B84" s="504">
        <v>56</v>
      </c>
      <c r="C84" s="505" t="s">
        <v>463</v>
      </c>
      <c r="D84" s="506" t="s">
        <v>464</v>
      </c>
      <c r="E84" s="506" t="s">
        <v>465</v>
      </c>
      <c r="F84" s="518" t="s">
        <v>466</v>
      </c>
      <c r="G84" s="509">
        <v>26359</v>
      </c>
    </row>
    <row r="85" spans="1:7" ht="15" customHeight="1" x14ac:dyDescent="0.15">
      <c r="A85" s="734"/>
      <c r="B85" s="504">
        <v>57</v>
      </c>
      <c r="C85" s="505" t="s">
        <v>467</v>
      </c>
      <c r="D85" s="506" t="s">
        <v>468</v>
      </c>
      <c r="E85" s="506" t="s">
        <v>469</v>
      </c>
      <c r="F85" s="518" t="s">
        <v>470</v>
      </c>
      <c r="G85" s="509">
        <v>26359</v>
      </c>
    </row>
    <row r="86" spans="1:7" ht="15" customHeight="1" x14ac:dyDescent="0.15">
      <c r="A86" s="734"/>
      <c r="B86" s="504">
        <v>58</v>
      </c>
      <c r="C86" s="505" t="s">
        <v>471</v>
      </c>
      <c r="D86" s="506" t="s">
        <v>472</v>
      </c>
      <c r="E86" s="506" t="s">
        <v>473</v>
      </c>
      <c r="F86" s="518" t="s">
        <v>304</v>
      </c>
      <c r="G86" s="509">
        <v>31702</v>
      </c>
    </row>
    <row r="87" spans="1:7" ht="15" customHeight="1" x14ac:dyDescent="0.15">
      <c r="A87" s="734"/>
      <c r="B87" s="504">
        <v>59</v>
      </c>
      <c r="C87" s="505" t="s">
        <v>474</v>
      </c>
      <c r="D87" s="506" t="s">
        <v>475</v>
      </c>
      <c r="E87" s="506" t="s">
        <v>476</v>
      </c>
      <c r="F87" s="518" t="s">
        <v>372</v>
      </c>
      <c r="G87" s="509">
        <v>35068</v>
      </c>
    </row>
    <row r="88" spans="1:7" ht="15" customHeight="1" x14ac:dyDescent="0.15">
      <c r="A88" s="734"/>
      <c r="B88" s="504">
        <v>60</v>
      </c>
      <c r="C88" s="505" t="s">
        <v>477</v>
      </c>
      <c r="D88" s="506" t="s">
        <v>478</v>
      </c>
      <c r="E88" s="506" t="s">
        <v>479</v>
      </c>
      <c r="F88" s="518" t="s">
        <v>480</v>
      </c>
      <c r="G88" s="509">
        <v>35551</v>
      </c>
    </row>
    <row r="89" spans="1:7" ht="15" customHeight="1" x14ac:dyDescent="0.15">
      <c r="A89" s="734"/>
      <c r="B89" s="504">
        <v>61</v>
      </c>
      <c r="C89" s="505" t="s">
        <v>481</v>
      </c>
      <c r="D89" s="506" t="s">
        <v>482</v>
      </c>
      <c r="E89" s="506"/>
      <c r="F89" s="518" t="s">
        <v>310</v>
      </c>
      <c r="G89" s="509">
        <v>36617</v>
      </c>
    </row>
    <row r="90" spans="1:7" ht="15" customHeight="1" x14ac:dyDescent="0.15">
      <c r="A90" s="734"/>
      <c r="B90" s="504">
        <v>62</v>
      </c>
      <c r="C90" s="505" t="s">
        <v>483</v>
      </c>
      <c r="D90" s="506" t="s">
        <v>484</v>
      </c>
      <c r="E90" s="506" t="s">
        <v>485</v>
      </c>
      <c r="F90" s="521" t="s">
        <v>486</v>
      </c>
      <c r="G90" s="509">
        <v>41354</v>
      </c>
    </row>
    <row r="91" spans="1:7" ht="15" customHeight="1" x14ac:dyDescent="0.15">
      <c r="A91" s="522" t="s">
        <v>487</v>
      </c>
      <c r="B91" s="504">
        <v>63</v>
      </c>
      <c r="C91" s="505" t="s">
        <v>488</v>
      </c>
      <c r="D91" s="506" t="s">
        <v>341</v>
      </c>
      <c r="E91" s="506" t="s">
        <v>342</v>
      </c>
      <c r="F91" s="518" t="s">
        <v>450</v>
      </c>
      <c r="G91" s="509">
        <v>25713</v>
      </c>
    </row>
    <row r="92" spans="1:7" ht="15" customHeight="1" x14ac:dyDescent="0.15">
      <c r="A92" s="734" t="s">
        <v>287</v>
      </c>
      <c r="B92" s="504">
        <v>64</v>
      </c>
      <c r="C92" s="505" t="s">
        <v>489</v>
      </c>
      <c r="D92" s="506" t="s">
        <v>490</v>
      </c>
      <c r="E92" s="506" t="s">
        <v>360</v>
      </c>
      <c r="F92" s="518" t="s">
        <v>304</v>
      </c>
      <c r="G92" s="509">
        <v>26359</v>
      </c>
    </row>
    <row r="93" spans="1:7" ht="15" customHeight="1" x14ac:dyDescent="0.15">
      <c r="A93" s="734"/>
      <c r="B93" s="504">
        <v>65</v>
      </c>
      <c r="C93" s="505" t="s">
        <v>491</v>
      </c>
      <c r="D93" s="506" t="s">
        <v>492</v>
      </c>
      <c r="E93" s="506"/>
      <c r="F93" s="518"/>
      <c r="G93" s="509">
        <v>27485</v>
      </c>
    </row>
    <row r="94" spans="1:7" ht="15" customHeight="1" x14ac:dyDescent="0.15">
      <c r="A94" s="734"/>
      <c r="B94" s="504">
        <v>66</v>
      </c>
      <c r="C94" s="505" t="s">
        <v>493</v>
      </c>
      <c r="D94" s="506" t="s">
        <v>494</v>
      </c>
      <c r="E94" s="506" t="s">
        <v>495</v>
      </c>
      <c r="F94" s="518" t="s">
        <v>496</v>
      </c>
      <c r="G94" s="509">
        <v>31702</v>
      </c>
    </row>
    <row r="95" spans="1:7" ht="14.25" customHeight="1" x14ac:dyDescent="0.15">
      <c r="A95" s="734"/>
      <c r="B95" s="504">
        <v>67</v>
      </c>
      <c r="C95" s="505" t="s">
        <v>497</v>
      </c>
      <c r="D95" s="506" t="s">
        <v>498</v>
      </c>
      <c r="E95" s="506" t="s">
        <v>499</v>
      </c>
      <c r="F95" s="518" t="s">
        <v>310</v>
      </c>
      <c r="G95" s="509">
        <v>31702</v>
      </c>
    </row>
    <row r="96" spans="1:7" ht="15" customHeight="1" x14ac:dyDescent="0.15">
      <c r="A96" s="734"/>
      <c r="B96" s="504">
        <v>68</v>
      </c>
      <c r="C96" s="505" t="s">
        <v>500</v>
      </c>
      <c r="D96" s="506" t="s">
        <v>377</v>
      </c>
      <c r="E96" s="506" t="s">
        <v>501</v>
      </c>
      <c r="F96" s="518" t="s">
        <v>398</v>
      </c>
      <c r="G96" s="509">
        <v>31702</v>
      </c>
    </row>
    <row r="97" spans="1:7" ht="15" customHeight="1" x14ac:dyDescent="0.15">
      <c r="A97" s="734"/>
      <c r="B97" s="504">
        <v>69</v>
      </c>
      <c r="C97" s="505" t="s">
        <v>502</v>
      </c>
      <c r="D97" s="506" t="s">
        <v>503</v>
      </c>
      <c r="E97" s="506" t="s">
        <v>504</v>
      </c>
      <c r="F97" s="518" t="s">
        <v>398</v>
      </c>
      <c r="G97" s="509">
        <v>31702</v>
      </c>
    </row>
    <row r="98" spans="1:7" ht="15" customHeight="1" x14ac:dyDescent="0.15">
      <c r="A98" s="734"/>
      <c r="B98" s="504">
        <v>70</v>
      </c>
      <c r="C98" s="505" t="s">
        <v>505</v>
      </c>
      <c r="D98" s="506" t="s">
        <v>506</v>
      </c>
      <c r="E98" s="506" t="s">
        <v>339</v>
      </c>
      <c r="F98" s="518" t="s">
        <v>398</v>
      </c>
      <c r="G98" s="509">
        <v>31702</v>
      </c>
    </row>
    <row r="99" spans="1:7" ht="15" customHeight="1" x14ac:dyDescent="0.15">
      <c r="A99" s="734"/>
      <c r="B99" s="504">
        <v>71</v>
      </c>
      <c r="C99" s="505" t="s">
        <v>507</v>
      </c>
      <c r="D99" s="506" t="s">
        <v>508</v>
      </c>
      <c r="E99" s="506" t="s">
        <v>342</v>
      </c>
      <c r="F99" s="518" t="s">
        <v>343</v>
      </c>
      <c r="G99" s="509">
        <v>32782</v>
      </c>
    </row>
    <row r="100" spans="1:7" ht="15" customHeight="1" x14ac:dyDescent="0.15">
      <c r="A100" s="734"/>
      <c r="B100" s="504">
        <v>72</v>
      </c>
      <c r="C100" s="505" t="s">
        <v>509</v>
      </c>
      <c r="D100" s="506" t="s">
        <v>510</v>
      </c>
      <c r="E100" s="506" t="s">
        <v>511</v>
      </c>
      <c r="F100" s="518" t="s">
        <v>300</v>
      </c>
      <c r="G100" s="509">
        <v>33607</v>
      </c>
    </row>
    <row r="101" spans="1:7" ht="15" customHeight="1" x14ac:dyDescent="0.15">
      <c r="A101" s="734"/>
      <c r="B101" s="504">
        <v>73</v>
      </c>
      <c r="C101" s="505" t="s">
        <v>512</v>
      </c>
      <c r="D101" s="506" t="s">
        <v>513</v>
      </c>
      <c r="E101" s="506" t="s">
        <v>514</v>
      </c>
      <c r="F101" s="518" t="s">
        <v>300</v>
      </c>
      <c r="G101" s="509">
        <v>34578</v>
      </c>
    </row>
    <row r="102" spans="1:7" ht="15" customHeight="1" x14ac:dyDescent="0.15">
      <c r="A102" s="734"/>
      <c r="B102" s="504">
        <v>74</v>
      </c>
      <c r="C102" s="505" t="s">
        <v>515</v>
      </c>
      <c r="D102" s="506" t="s">
        <v>516</v>
      </c>
      <c r="E102" s="506" t="s">
        <v>517</v>
      </c>
      <c r="F102" s="518" t="s">
        <v>300</v>
      </c>
      <c r="G102" s="509">
        <v>34578</v>
      </c>
    </row>
    <row r="103" spans="1:7" ht="15" customHeight="1" x14ac:dyDescent="0.15">
      <c r="A103" s="734"/>
      <c r="B103" s="504">
        <v>75</v>
      </c>
      <c r="C103" s="505" t="s">
        <v>518</v>
      </c>
      <c r="D103" s="506" t="s">
        <v>519</v>
      </c>
      <c r="E103" s="506" t="s">
        <v>520</v>
      </c>
      <c r="F103" s="518" t="s">
        <v>300</v>
      </c>
      <c r="G103" s="509">
        <v>39422</v>
      </c>
    </row>
    <row r="104" spans="1:7" ht="15" customHeight="1" x14ac:dyDescent="0.15">
      <c r="A104" s="734"/>
      <c r="B104" s="504">
        <v>76</v>
      </c>
      <c r="C104" s="505" t="s">
        <v>521</v>
      </c>
      <c r="D104" s="506" t="s">
        <v>522</v>
      </c>
      <c r="E104" s="506" t="s">
        <v>523</v>
      </c>
      <c r="F104" s="518" t="s">
        <v>524</v>
      </c>
      <c r="G104" s="509">
        <v>39884</v>
      </c>
    </row>
    <row r="105" spans="1:7" ht="15" customHeight="1" x14ac:dyDescent="0.15">
      <c r="A105" s="734"/>
      <c r="B105" s="504">
        <v>77</v>
      </c>
      <c r="C105" s="505" t="s">
        <v>525</v>
      </c>
      <c r="D105" s="506" t="s">
        <v>526</v>
      </c>
      <c r="E105" s="506" t="s">
        <v>527</v>
      </c>
      <c r="F105" s="518" t="s">
        <v>528</v>
      </c>
      <c r="G105" s="509">
        <v>39884</v>
      </c>
    </row>
    <row r="106" spans="1:7" ht="15" customHeight="1" x14ac:dyDescent="0.15">
      <c r="A106" s="734"/>
      <c r="B106" s="504">
        <v>78</v>
      </c>
      <c r="C106" s="505" t="s">
        <v>529</v>
      </c>
      <c r="D106" s="506" t="s">
        <v>530</v>
      </c>
      <c r="E106" s="506" t="s">
        <v>531</v>
      </c>
      <c r="F106" s="518" t="s">
        <v>398</v>
      </c>
      <c r="G106" s="509">
        <v>40633</v>
      </c>
    </row>
    <row r="107" spans="1:7" ht="15" customHeight="1" x14ac:dyDescent="0.15">
      <c r="A107" s="734"/>
      <c r="B107" s="504">
        <v>79</v>
      </c>
      <c r="C107" s="505" t="s">
        <v>532</v>
      </c>
      <c r="D107" s="506" t="s">
        <v>377</v>
      </c>
      <c r="E107" s="506" t="s">
        <v>533</v>
      </c>
      <c r="F107" s="518" t="s">
        <v>398</v>
      </c>
      <c r="G107" s="509">
        <v>40633</v>
      </c>
    </row>
    <row r="108" spans="1:7" ht="15" customHeight="1" x14ac:dyDescent="0.15">
      <c r="A108" s="734"/>
      <c r="B108" s="504">
        <v>80</v>
      </c>
      <c r="C108" s="505" t="s">
        <v>534</v>
      </c>
      <c r="D108" s="506" t="s">
        <v>535</v>
      </c>
      <c r="E108" s="506" t="s">
        <v>536</v>
      </c>
      <c r="F108" s="518" t="s">
        <v>398</v>
      </c>
      <c r="G108" s="509">
        <v>40633</v>
      </c>
    </row>
    <row r="109" spans="1:7" ht="15" customHeight="1" x14ac:dyDescent="0.15">
      <c r="A109" s="734"/>
      <c r="B109" s="504">
        <v>81</v>
      </c>
      <c r="C109" s="505" t="s">
        <v>537</v>
      </c>
      <c r="D109" s="506" t="s">
        <v>538</v>
      </c>
      <c r="E109" s="506" t="s">
        <v>539</v>
      </c>
      <c r="F109" s="518" t="s">
        <v>540</v>
      </c>
      <c r="G109" s="509">
        <v>40633</v>
      </c>
    </row>
    <row r="110" spans="1:7" ht="15" customHeight="1" x14ac:dyDescent="0.15">
      <c r="A110" s="755"/>
      <c r="B110" s="504">
        <v>82</v>
      </c>
      <c r="C110" s="505" t="s">
        <v>541</v>
      </c>
      <c r="D110" s="506" t="s">
        <v>542</v>
      </c>
      <c r="E110" s="506" t="s">
        <v>543</v>
      </c>
      <c r="F110" s="518" t="s">
        <v>398</v>
      </c>
      <c r="G110" s="509">
        <v>40633</v>
      </c>
    </row>
    <row r="111" spans="1:7" ht="15" customHeight="1" x14ac:dyDescent="0.15">
      <c r="A111" s="755"/>
      <c r="B111" s="504">
        <v>83</v>
      </c>
      <c r="C111" s="505" t="s">
        <v>544</v>
      </c>
      <c r="D111" s="506" t="s">
        <v>545</v>
      </c>
      <c r="E111" s="506" t="s">
        <v>514</v>
      </c>
      <c r="F111" s="518" t="s">
        <v>398</v>
      </c>
      <c r="G111" s="509">
        <v>40633</v>
      </c>
    </row>
    <row r="112" spans="1:7" ht="15" customHeight="1" x14ac:dyDescent="0.15">
      <c r="A112" s="755"/>
      <c r="B112" s="504">
        <v>84</v>
      </c>
      <c r="C112" s="505" t="s">
        <v>546</v>
      </c>
      <c r="D112" s="506" t="s">
        <v>547</v>
      </c>
      <c r="E112" s="506" t="s">
        <v>548</v>
      </c>
      <c r="F112" s="518" t="s">
        <v>398</v>
      </c>
      <c r="G112" s="509">
        <v>40633</v>
      </c>
    </row>
    <row r="113" spans="1:7" ht="15" customHeight="1" x14ac:dyDescent="0.15">
      <c r="A113" s="755"/>
      <c r="B113" s="504">
        <v>85</v>
      </c>
      <c r="C113" s="505" t="s">
        <v>549</v>
      </c>
      <c r="D113" s="506" t="s">
        <v>550</v>
      </c>
      <c r="E113" s="506"/>
      <c r="F113" s="518" t="s">
        <v>551</v>
      </c>
      <c r="G113" s="509">
        <v>40968</v>
      </c>
    </row>
    <row r="114" spans="1:7" ht="15" customHeight="1" x14ac:dyDescent="0.15">
      <c r="A114" s="756"/>
      <c r="B114" s="523">
        <v>86</v>
      </c>
      <c r="C114" s="512" t="s">
        <v>552</v>
      </c>
      <c r="D114" s="513" t="s">
        <v>553</v>
      </c>
      <c r="E114" s="513"/>
      <c r="F114" s="524" t="s">
        <v>551</v>
      </c>
      <c r="G114" s="516">
        <v>40968</v>
      </c>
    </row>
    <row r="115" spans="1:7" ht="7.5" customHeight="1" x14ac:dyDescent="0.15">
      <c r="A115" s="92"/>
      <c r="B115" s="3"/>
      <c r="D115" s="482"/>
      <c r="E115" s="525"/>
      <c r="F115" s="526"/>
      <c r="G115" s="527"/>
    </row>
    <row r="116" spans="1:7" ht="15" customHeight="1" x14ac:dyDescent="0.15">
      <c r="A116" s="757" t="s">
        <v>554</v>
      </c>
      <c r="B116" s="757"/>
      <c r="C116" s="757"/>
      <c r="D116" s="757"/>
      <c r="E116" s="757"/>
      <c r="F116" s="757"/>
      <c r="G116" s="757"/>
    </row>
    <row r="117" spans="1:7" ht="15" customHeight="1" x14ac:dyDescent="0.15">
      <c r="A117" s="483" t="s">
        <v>260</v>
      </c>
      <c r="B117" s="758" t="s">
        <v>555</v>
      </c>
      <c r="C117" s="708"/>
      <c r="D117" s="484" t="s">
        <v>246</v>
      </c>
      <c r="E117" s="485" t="s">
        <v>247</v>
      </c>
      <c r="F117" s="485" t="s">
        <v>248</v>
      </c>
      <c r="G117" s="490" t="s">
        <v>249</v>
      </c>
    </row>
    <row r="118" spans="1:7" ht="15" customHeight="1" x14ac:dyDescent="0.15">
      <c r="A118" s="724" t="s">
        <v>556</v>
      </c>
      <c r="B118" s="498">
        <v>1</v>
      </c>
      <c r="C118" s="499" t="s">
        <v>557</v>
      </c>
      <c r="D118" s="500" t="s">
        <v>558</v>
      </c>
      <c r="E118" s="528" t="s">
        <v>559</v>
      </c>
      <c r="F118" s="500" t="s">
        <v>266</v>
      </c>
      <c r="G118" s="503">
        <v>37883</v>
      </c>
    </row>
    <row r="119" spans="1:7" ht="15" customHeight="1" x14ac:dyDescent="0.15">
      <c r="A119" s="734"/>
      <c r="B119" s="504">
        <v>2</v>
      </c>
      <c r="C119" s="505" t="s">
        <v>560</v>
      </c>
      <c r="D119" s="521" t="s">
        <v>561</v>
      </c>
      <c r="E119" s="510" t="s">
        <v>562</v>
      </c>
      <c r="F119" s="506" t="s">
        <v>266</v>
      </c>
      <c r="G119" s="509">
        <v>37883</v>
      </c>
    </row>
    <row r="120" spans="1:7" ht="15" customHeight="1" x14ac:dyDescent="0.15">
      <c r="A120" s="734"/>
      <c r="B120" s="504">
        <v>3</v>
      </c>
      <c r="C120" s="505" t="s">
        <v>563</v>
      </c>
      <c r="D120" s="506" t="s">
        <v>564</v>
      </c>
      <c r="E120" s="510" t="s">
        <v>565</v>
      </c>
      <c r="F120" s="506" t="s">
        <v>266</v>
      </c>
      <c r="G120" s="509">
        <v>37883</v>
      </c>
    </row>
    <row r="121" spans="1:7" ht="15" customHeight="1" x14ac:dyDescent="0.15">
      <c r="A121" s="734"/>
      <c r="B121" s="504">
        <v>4</v>
      </c>
      <c r="C121" s="505" t="s">
        <v>566</v>
      </c>
      <c r="D121" s="521" t="s">
        <v>567</v>
      </c>
      <c r="E121" s="510" t="s">
        <v>568</v>
      </c>
      <c r="F121" s="506" t="s">
        <v>569</v>
      </c>
      <c r="G121" s="509">
        <v>37883</v>
      </c>
    </row>
    <row r="122" spans="1:7" ht="15" customHeight="1" x14ac:dyDescent="0.15">
      <c r="A122" s="734"/>
      <c r="B122" s="504">
        <v>5</v>
      </c>
      <c r="C122" s="505" t="s">
        <v>570</v>
      </c>
      <c r="D122" s="521" t="s">
        <v>571</v>
      </c>
      <c r="E122" s="510" t="s">
        <v>572</v>
      </c>
      <c r="F122" s="506" t="s">
        <v>573</v>
      </c>
      <c r="G122" s="509">
        <v>39217</v>
      </c>
    </row>
    <row r="123" spans="1:7" ht="15" customHeight="1" x14ac:dyDescent="0.15">
      <c r="A123" s="734"/>
      <c r="B123" s="504">
        <v>6</v>
      </c>
      <c r="C123" s="505" t="s">
        <v>574</v>
      </c>
      <c r="D123" s="521" t="s">
        <v>575</v>
      </c>
      <c r="E123" s="510" t="s">
        <v>576</v>
      </c>
      <c r="F123" s="506" t="s">
        <v>577</v>
      </c>
      <c r="G123" s="509">
        <v>42335</v>
      </c>
    </row>
    <row r="124" spans="1:7" ht="15" customHeight="1" x14ac:dyDescent="0.15">
      <c r="A124" s="711"/>
      <c r="B124" s="511">
        <v>7</v>
      </c>
      <c r="C124" s="512" t="s">
        <v>578</v>
      </c>
      <c r="D124" s="529" t="s">
        <v>579</v>
      </c>
      <c r="E124" s="530" t="s">
        <v>580</v>
      </c>
      <c r="F124" s="513" t="s">
        <v>581</v>
      </c>
      <c r="G124" s="516">
        <v>42425</v>
      </c>
    </row>
    <row r="125" spans="1:7" ht="13.5" x14ac:dyDescent="0.15">
      <c r="F125" s="754" t="s">
        <v>582</v>
      </c>
      <c r="G125" s="754"/>
    </row>
  </sheetData>
  <sheetProtection selectLockedCells="1"/>
  <mergeCells count="47">
    <mergeCell ref="F125:G125"/>
    <mergeCell ref="G77:G78"/>
    <mergeCell ref="A92:A114"/>
    <mergeCell ref="A116:G116"/>
    <mergeCell ref="B117:C117"/>
    <mergeCell ref="A118:A124"/>
    <mergeCell ref="A73:A76"/>
    <mergeCell ref="A77:A90"/>
    <mergeCell ref="B77:B78"/>
    <mergeCell ref="C77:C78"/>
    <mergeCell ref="F77:F78"/>
    <mergeCell ref="A20:A22"/>
    <mergeCell ref="A23:G23"/>
    <mergeCell ref="B25:C25"/>
    <mergeCell ref="A26:A71"/>
    <mergeCell ref="B36:B37"/>
    <mergeCell ref="C36:C37"/>
    <mergeCell ref="D36:D37"/>
    <mergeCell ref="E36:E37"/>
    <mergeCell ref="F36:F37"/>
    <mergeCell ref="B55:B56"/>
    <mergeCell ref="C55:C56"/>
    <mergeCell ref="F55:F56"/>
    <mergeCell ref="G55:G56"/>
    <mergeCell ref="A12:G12"/>
    <mergeCell ref="B13:C13"/>
    <mergeCell ref="A15:A16"/>
    <mergeCell ref="A17:A19"/>
    <mergeCell ref="B18:B19"/>
    <mergeCell ref="C18:C19"/>
    <mergeCell ref="F18:F19"/>
    <mergeCell ref="G18:G19"/>
    <mergeCell ref="F9:F10"/>
    <mergeCell ref="A4:G4"/>
    <mergeCell ref="B6:C6"/>
    <mergeCell ref="A7:A8"/>
    <mergeCell ref="B7:B8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</mergeCells>
  <phoneticPr fontId="3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  <rowBreaks count="1" manualBreakCount="1"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>
      <selection activeCell="I2" sqref="I2"/>
    </sheetView>
  </sheetViews>
  <sheetFormatPr defaultRowHeight="13.5" x14ac:dyDescent="0.15"/>
  <cols>
    <col min="1" max="1" width="16.875" style="10" customWidth="1"/>
    <col min="2" max="10" width="8.125" style="10" customWidth="1"/>
    <col min="11" max="11" width="3.75" style="10" customWidth="1"/>
    <col min="12" max="16384" width="9" style="10"/>
  </cols>
  <sheetData>
    <row r="1" spans="1:11" s="532" customFormat="1" ht="22.5" customHeight="1" x14ac:dyDescent="0.15">
      <c r="A1" s="531" t="s">
        <v>630</v>
      </c>
    </row>
    <row r="2" spans="1:11" s="534" customFormat="1" ht="37.5" customHeight="1" x14ac:dyDescent="0.15">
      <c r="A2" s="533" t="s">
        <v>583</v>
      </c>
    </row>
    <row r="3" spans="1:11" s="109" customFormat="1" ht="22.5" customHeight="1" x14ac:dyDescent="0.15">
      <c r="A3" s="109" t="s">
        <v>638</v>
      </c>
      <c r="I3"/>
      <c r="J3"/>
    </row>
    <row r="4" spans="1:11" ht="7.5" customHeight="1" x14ac:dyDescent="0.15">
      <c r="A4" s="4"/>
      <c r="B4" s="4"/>
      <c r="C4" s="4"/>
      <c r="D4" s="4"/>
      <c r="E4" s="4"/>
      <c r="F4" s="4"/>
      <c r="G4" s="4"/>
      <c r="H4" s="4"/>
      <c r="I4"/>
      <c r="J4"/>
      <c r="K4" s="37"/>
    </row>
    <row r="5" spans="1:11" ht="13.5" customHeight="1" x14ac:dyDescent="0.15">
      <c r="A5" s="582" t="s">
        <v>70</v>
      </c>
      <c r="B5" s="198" t="s">
        <v>0</v>
      </c>
      <c r="C5" s="592" t="s">
        <v>94</v>
      </c>
      <c r="D5" s="592"/>
      <c r="E5" s="592"/>
      <c r="F5" s="592"/>
      <c r="G5" s="588" t="s">
        <v>95</v>
      </c>
      <c r="H5" s="588"/>
      <c r="I5" s="588" t="s">
        <v>96</v>
      </c>
      <c r="J5" s="591"/>
      <c r="K5" s="94"/>
    </row>
    <row r="6" spans="1:11" ht="27" customHeight="1" x14ac:dyDescent="0.15">
      <c r="A6" s="583"/>
      <c r="B6" s="199" t="s">
        <v>93</v>
      </c>
      <c r="C6" s="22" t="s">
        <v>13</v>
      </c>
      <c r="D6" s="22" t="s">
        <v>14</v>
      </c>
      <c r="E6" s="22" t="s">
        <v>15</v>
      </c>
      <c r="F6" s="22" t="s">
        <v>71</v>
      </c>
      <c r="G6" s="22" t="s">
        <v>16</v>
      </c>
      <c r="H6" s="22" t="s">
        <v>71</v>
      </c>
      <c r="I6" s="22" t="s">
        <v>16</v>
      </c>
      <c r="J6" s="23" t="s">
        <v>71</v>
      </c>
      <c r="K6" s="94"/>
    </row>
    <row r="7" spans="1:11" ht="13.5" customHeight="1" x14ac:dyDescent="0.15">
      <c r="A7" s="39" t="s">
        <v>7</v>
      </c>
      <c r="B7" s="255">
        <v>16</v>
      </c>
      <c r="C7" s="566">
        <v>75079</v>
      </c>
      <c r="D7" s="256">
        <v>451</v>
      </c>
      <c r="E7" s="566">
        <v>74628</v>
      </c>
      <c r="F7" s="257">
        <v>19.925424628450106</v>
      </c>
      <c r="G7" s="566">
        <v>16700</v>
      </c>
      <c r="H7" s="257">
        <v>4.4320594479830149</v>
      </c>
      <c r="I7" s="566">
        <v>320343</v>
      </c>
      <c r="J7" s="258">
        <v>85.016719745222929</v>
      </c>
      <c r="K7" s="95"/>
    </row>
    <row r="8" spans="1:11" ht="13.5" customHeight="1" x14ac:dyDescent="0.15">
      <c r="A8" s="40" t="s">
        <v>11</v>
      </c>
      <c r="B8" s="259">
        <v>11</v>
      </c>
      <c r="C8" s="567">
        <v>48308</v>
      </c>
      <c r="D8" s="567">
        <v>0</v>
      </c>
      <c r="E8" s="567">
        <v>48308</v>
      </c>
      <c r="F8" s="260">
        <v>19.749795584627964</v>
      </c>
      <c r="G8" s="567">
        <v>9743</v>
      </c>
      <c r="H8" s="260">
        <v>3.9832379394930499</v>
      </c>
      <c r="I8" s="567">
        <v>187263</v>
      </c>
      <c r="J8" s="261">
        <v>76.55887162714636</v>
      </c>
      <c r="K8" s="95"/>
    </row>
    <row r="9" spans="1:11" ht="13.5" customHeight="1" x14ac:dyDescent="0.15">
      <c r="A9" s="40" t="s">
        <v>10</v>
      </c>
      <c r="B9" s="259">
        <v>4</v>
      </c>
      <c r="C9" s="567">
        <v>26771</v>
      </c>
      <c r="D9" s="567">
        <v>451</v>
      </c>
      <c r="E9" s="567">
        <v>26320</v>
      </c>
      <c r="F9" s="260">
        <v>20.752713178294574</v>
      </c>
      <c r="G9" s="567">
        <v>6957</v>
      </c>
      <c r="H9" s="260">
        <v>5.3930232558139535</v>
      </c>
      <c r="I9" s="567">
        <v>133080</v>
      </c>
      <c r="J9" s="261">
        <v>103.16279069767442</v>
      </c>
      <c r="K9" s="95"/>
    </row>
    <row r="10" spans="1:11" ht="13.5" customHeight="1" x14ac:dyDescent="0.15">
      <c r="A10" s="41" t="s">
        <v>41</v>
      </c>
      <c r="B10" s="262">
        <v>1</v>
      </c>
      <c r="C10" s="568">
        <v>582</v>
      </c>
      <c r="D10" s="568">
        <v>0</v>
      </c>
      <c r="E10" s="568">
        <v>582</v>
      </c>
      <c r="F10" s="263">
        <v>18.1875</v>
      </c>
      <c r="G10" s="568">
        <v>875</v>
      </c>
      <c r="H10" s="263">
        <v>27.34375</v>
      </c>
      <c r="I10" s="399" t="s">
        <v>9</v>
      </c>
      <c r="J10" s="264" t="s">
        <v>9</v>
      </c>
      <c r="K10" s="96"/>
    </row>
    <row r="11" spans="1:11" ht="13.5" customHeight="1" x14ac:dyDescent="0.15">
      <c r="A11" s="139"/>
      <c r="B11" s="7"/>
      <c r="C11" s="7"/>
      <c r="D11" s="7"/>
      <c r="E11" s="7"/>
      <c r="F11" s="7"/>
      <c r="G11" s="7"/>
      <c r="H11" s="7"/>
      <c r="I11" s="15"/>
      <c r="J11" s="135" t="s">
        <v>42</v>
      </c>
      <c r="K11" s="17"/>
    </row>
    <row r="12" spans="1:11" ht="13.5" customHeight="1" x14ac:dyDescent="0.15">
      <c r="K12" s="17"/>
    </row>
  </sheetData>
  <sheetProtection selectLockedCells="1"/>
  <mergeCells count="4">
    <mergeCell ref="I5:J5"/>
    <mergeCell ref="A5:A6"/>
    <mergeCell ref="C5:F5"/>
    <mergeCell ref="G5:H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zoomScaleSheetLayoutView="85" workbookViewId="0">
      <selection activeCell="K16" sqref="K16"/>
    </sheetView>
  </sheetViews>
  <sheetFormatPr defaultRowHeight="13.5" x14ac:dyDescent="0.15"/>
  <cols>
    <col min="1" max="1" width="6.25" style="10" customWidth="1"/>
    <col min="2" max="2" width="8.75" style="10" customWidth="1"/>
    <col min="3" max="8" width="9.625" style="10" customWidth="1"/>
    <col min="9" max="16384" width="9" style="10"/>
  </cols>
  <sheetData>
    <row r="1" spans="1:15" s="532" customFormat="1" ht="22.5" customHeight="1" x14ac:dyDescent="0.15">
      <c r="A1" s="531" t="s">
        <v>630</v>
      </c>
    </row>
    <row r="2" spans="1:15" s="534" customFormat="1" ht="37.5" customHeight="1" x14ac:dyDescent="0.15">
      <c r="A2" s="533" t="s">
        <v>583</v>
      </c>
    </row>
    <row r="3" spans="1:15" s="109" customFormat="1" ht="22.5" customHeight="1" x14ac:dyDescent="0.15">
      <c r="A3" s="109" t="s">
        <v>75</v>
      </c>
      <c r="G3"/>
      <c r="H3"/>
    </row>
    <row r="4" spans="1:15" ht="7.5" customHeight="1" x14ac:dyDescent="0.15">
      <c r="B4" s="42"/>
      <c r="C4" s="42"/>
      <c r="D4" s="42"/>
      <c r="E4" s="42"/>
      <c r="F4" s="42"/>
      <c r="G4"/>
      <c r="H4"/>
    </row>
    <row r="5" spans="1:15" ht="13.5" customHeight="1" x14ac:dyDescent="0.15">
      <c r="A5" s="593" t="s">
        <v>91</v>
      </c>
      <c r="B5" s="594"/>
      <c r="C5" s="202" t="s">
        <v>17</v>
      </c>
      <c r="D5" s="203" t="s">
        <v>18</v>
      </c>
      <c r="E5" s="585" t="s">
        <v>102</v>
      </c>
      <c r="F5" s="585"/>
      <c r="G5" s="585"/>
      <c r="H5" s="586"/>
    </row>
    <row r="6" spans="1:15" ht="13.5" customHeight="1" x14ac:dyDescent="0.15">
      <c r="A6" s="595"/>
      <c r="B6" s="596"/>
      <c r="C6" s="200" t="s">
        <v>100</v>
      </c>
      <c r="D6" s="201" t="s">
        <v>101</v>
      </c>
      <c r="E6" s="22" t="s">
        <v>1</v>
      </c>
      <c r="F6" s="22" t="s">
        <v>19</v>
      </c>
      <c r="G6" s="22" t="s">
        <v>20</v>
      </c>
      <c r="H6" s="23" t="s">
        <v>21</v>
      </c>
    </row>
    <row r="7" spans="1:15" ht="13.5" customHeight="1" x14ac:dyDescent="0.15">
      <c r="A7" s="214">
        <v>2013</v>
      </c>
      <c r="B7" s="195">
        <v>25</v>
      </c>
      <c r="C7" s="25">
        <v>6</v>
      </c>
      <c r="D7" s="43">
        <v>28</v>
      </c>
      <c r="E7" s="43">
        <v>430</v>
      </c>
      <c r="F7" s="43">
        <v>130</v>
      </c>
      <c r="G7" s="43">
        <v>143</v>
      </c>
      <c r="H7" s="44">
        <v>157</v>
      </c>
    </row>
    <row r="8" spans="1:15" ht="13.5" customHeight="1" x14ac:dyDescent="0.15">
      <c r="A8" s="74">
        <v>2014</v>
      </c>
      <c r="B8" s="552">
        <v>26</v>
      </c>
      <c r="C8" s="25">
        <v>6</v>
      </c>
      <c r="D8" s="43">
        <v>25</v>
      </c>
      <c r="E8" s="43">
        <v>410</v>
      </c>
      <c r="F8" s="43">
        <v>135</v>
      </c>
      <c r="G8" s="43">
        <v>130</v>
      </c>
      <c r="H8" s="44">
        <v>145</v>
      </c>
    </row>
    <row r="9" spans="1:15" ht="13.5" customHeight="1" x14ac:dyDescent="0.15">
      <c r="A9" s="74">
        <v>2015</v>
      </c>
      <c r="B9" s="552">
        <v>27</v>
      </c>
      <c r="C9" s="25">
        <v>5</v>
      </c>
      <c r="D9" s="43">
        <v>21</v>
      </c>
      <c r="E9" s="43">
        <v>293</v>
      </c>
      <c r="F9" s="43">
        <v>87</v>
      </c>
      <c r="G9" s="43">
        <v>96</v>
      </c>
      <c r="H9" s="44">
        <v>110</v>
      </c>
    </row>
    <row r="10" spans="1:15" ht="13.5" customHeight="1" x14ac:dyDescent="0.15">
      <c r="A10" s="74">
        <v>2016</v>
      </c>
      <c r="B10" s="552">
        <v>28</v>
      </c>
      <c r="C10" s="45">
        <v>5</v>
      </c>
      <c r="D10" s="46">
        <v>18</v>
      </c>
      <c r="E10" s="46">
        <v>259</v>
      </c>
      <c r="F10" s="47">
        <v>83</v>
      </c>
      <c r="G10" s="47">
        <v>81</v>
      </c>
      <c r="H10" s="48">
        <v>95</v>
      </c>
    </row>
    <row r="11" spans="1:15" ht="13.5" customHeight="1" x14ac:dyDescent="0.15">
      <c r="A11" s="74">
        <v>2017</v>
      </c>
      <c r="B11" s="552">
        <v>29</v>
      </c>
      <c r="C11" s="45">
        <v>5</v>
      </c>
      <c r="D11" s="46">
        <v>15</v>
      </c>
      <c r="E11" s="46">
        <v>233</v>
      </c>
      <c r="F11" s="47">
        <v>67</v>
      </c>
      <c r="G11" s="47">
        <v>87</v>
      </c>
      <c r="H11" s="48">
        <v>79</v>
      </c>
    </row>
    <row r="12" spans="1:15" ht="13.5" customHeight="1" x14ac:dyDescent="0.15">
      <c r="A12" s="74">
        <v>2018</v>
      </c>
      <c r="B12" s="552">
        <v>30</v>
      </c>
      <c r="C12" s="45">
        <v>5</v>
      </c>
      <c r="D12" s="46">
        <v>16</v>
      </c>
      <c r="E12" s="46">
        <v>217</v>
      </c>
      <c r="F12" s="47">
        <v>60</v>
      </c>
      <c r="G12" s="47">
        <v>70</v>
      </c>
      <c r="H12" s="48">
        <v>87</v>
      </c>
    </row>
    <row r="13" spans="1:15" ht="13.5" customHeight="1" x14ac:dyDescent="0.15">
      <c r="A13" s="74">
        <v>2019</v>
      </c>
      <c r="B13" s="552" t="s">
        <v>87</v>
      </c>
      <c r="C13" s="45">
        <v>5</v>
      </c>
      <c r="D13" s="46">
        <v>14</v>
      </c>
      <c r="E13" s="46">
        <v>191</v>
      </c>
      <c r="F13" s="47">
        <v>60</v>
      </c>
      <c r="G13" s="47">
        <v>62</v>
      </c>
      <c r="H13" s="48">
        <v>69</v>
      </c>
    </row>
    <row r="14" spans="1:15" ht="13.5" customHeight="1" x14ac:dyDescent="0.15">
      <c r="A14" s="74">
        <v>2020</v>
      </c>
      <c r="B14" s="552">
        <v>2</v>
      </c>
      <c r="C14" s="45">
        <v>4</v>
      </c>
      <c r="D14" s="46">
        <v>13</v>
      </c>
      <c r="E14" s="46">
        <v>191</v>
      </c>
      <c r="F14" s="47">
        <v>62</v>
      </c>
      <c r="G14" s="47">
        <v>65</v>
      </c>
      <c r="H14" s="48">
        <v>64</v>
      </c>
    </row>
    <row r="15" spans="1:15" ht="13.5" customHeight="1" x14ac:dyDescent="0.15">
      <c r="A15" s="74">
        <v>2021</v>
      </c>
      <c r="B15" s="552">
        <v>3</v>
      </c>
      <c r="C15" s="86">
        <v>4</v>
      </c>
      <c r="D15" s="87">
        <v>13</v>
      </c>
      <c r="E15" s="87">
        <v>186</v>
      </c>
      <c r="F15" s="88">
        <v>67</v>
      </c>
      <c r="G15" s="88">
        <v>60</v>
      </c>
      <c r="H15" s="89">
        <v>59</v>
      </c>
      <c r="O15" s="146"/>
    </row>
    <row r="16" spans="1:15" ht="13.5" customHeight="1" x14ac:dyDescent="0.15">
      <c r="A16" s="164">
        <v>2022</v>
      </c>
      <c r="B16" s="60">
        <v>4</v>
      </c>
      <c r="C16" s="262">
        <v>4</v>
      </c>
      <c r="D16" s="150">
        <v>13</v>
      </c>
      <c r="E16" s="150">
        <f>SUM(F16:H16)</f>
        <v>201</v>
      </c>
      <c r="F16" s="265">
        <v>80</v>
      </c>
      <c r="G16" s="265">
        <v>61</v>
      </c>
      <c r="H16" s="266">
        <v>60</v>
      </c>
      <c r="J16" s="232"/>
    </row>
    <row r="17" spans="2:8" x14ac:dyDescent="0.15">
      <c r="B17" s="7"/>
      <c r="C17" s="7"/>
      <c r="D17" s="7"/>
      <c r="E17" s="7"/>
      <c r="F17" s="7"/>
      <c r="G17" s="7"/>
      <c r="H17" s="132" t="s">
        <v>43</v>
      </c>
    </row>
  </sheetData>
  <sheetProtection selectLockedCells="1"/>
  <mergeCells count="2">
    <mergeCell ref="E5:H5"/>
    <mergeCell ref="A5:B6"/>
  </mergeCells>
  <phoneticPr fontId="3"/>
  <hyperlinks>
    <hyperlink ref="H17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0"/>
  <sheetViews>
    <sheetView showGridLines="0" zoomScaleNormal="100" workbookViewId="0">
      <selection activeCell="P24" sqref="P24"/>
    </sheetView>
  </sheetViews>
  <sheetFormatPr defaultRowHeight="13.5" x14ac:dyDescent="0.15"/>
  <cols>
    <col min="1" max="1" width="6.25" style="10" customWidth="1"/>
    <col min="2" max="2" width="8.75" style="10" customWidth="1"/>
    <col min="3" max="14" width="6.25" style="10" customWidth="1"/>
    <col min="15" max="16384" width="9" style="10"/>
  </cols>
  <sheetData>
    <row r="1" spans="1:74" s="532" customFormat="1" ht="22.5" customHeight="1" x14ac:dyDescent="0.15">
      <c r="A1" s="531" t="s">
        <v>630</v>
      </c>
    </row>
    <row r="2" spans="1:74" s="534" customFormat="1" ht="37.5" customHeight="1" x14ac:dyDescent="0.15">
      <c r="A2" s="533" t="s">
        <v>583</v>
      </c>
    </row>
    <row r="3" spans="1:74" s="109" customFormat="1" ht="22.5" customHeight="1" x14ac:dyDescent="0.15">
      <c r="A3" s="109" t="s">
        <v>89</v>
      </c>
    </row>
    <row r="4" spans="1:74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ht="13.5" customHeight="1" x14ac:dyDescent="0.15">
      <c r="A5" s="76" t="s">
        <v>66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27"/>
    </row>
    <row r="6" spans="1:74" ht="13.5" customHeight="1" x14ac:dyDescent="0.15">
      <c r="A6" s="593" t="s">
        <v>91</v>
      </c>
      <c r="B6" s="594"/>
      <c r="C6" s="607" t="s">
        <v>73</v>
      </c>
      <c r="D6" s="609" t="s">
        <v>18</v>
      </c>
      <c r="E6" s="585" t="s">
        <v>106</v>
      </c>
      <c r="F6" s="585"/>
      <c r="G6" s="585"/>
      <c r="H6" s="585"/>
      <c r="I6" s="585"/>
      <c r="J6" s="585"/>
      <c r="K6" s="585"/>
      <c r="L6" s="585"/>
      <c r="M6" s="585"/>
      <c r="N6" s="586"/>
    </row>
    <row r="7" spans="1:74" ht="13.5" customHeight="1" x14ac:dyDescent="0.15">
      <c r="A7" s="597"/>
      <c r="B7" s="598"/>
      <c r="C7" s="608"/>
      <c r="D7" s="610"/>
      <c r="E7" s="603" t="s">
        <v>47</v>
      </c>
      <c r="F7" s="603" t="s">
        <v>48</v>
      </c>
      <c r="G7" s="603"/>
      <c r="H7" s="105" t="s">
        <v>49</v>
      </c>
      <c r="I7" s="605" t="s">
        <v>19</v>
      </c>
      <c r="J7" s="605"/>
      <c r="K7" s="603" t="s">
        <v>20</v>
      </c>
      <c r="L7" s="603"/>
      <c r="M7" s="603" t="s">
        <v>21</v>
      </c>
      <c r="N7" s="606"/>
    </row>
    <row r="8" spans="1:74" ht="27" customHeight="1" x14ac:dyDescent="0.15">
      <c r="A8" s="595"/>
      <c r="B8" s="596"/>
      <c r="C8" s="204" t="s">
        <v>100</v>
      </c>
      <c r="D8" s="205" t="s">
        <v>101</v>
      </c>
      <c r="E8" s="604"/>
      <c r="F8" s="168" t="s">
        <v>50</v>
      </c>
      <c r="G8" s="168" t="s">
        <v>51</v>
      </c>
      <c r="H8" s="168" t="s">
        <v>51</v>
      </c>
      <c r="I8" s="168" t="s">
        <v>50</v>
      </c>
      <c r="J8" s="168" t="s">
        <v>51</v>
      </c>
      <c r="K8" s="168" t="s">
        <v>50</v>
      </c>
      <c r="L8" s="168" t="s">
        <v>51</v>
      </c>
      <c r="M8" s="168" t="s">
        <v>50</v>
      </c>
      <c r="N8" s="169" t="s">
        <v>51</v>
      </c>
    </row>
    <row r="9" spans="1:74" ht="13.5" customHeight="1" x14ac:dyDescent="0.15">
      <c r="A9" s="163">
        <v>2015</v>
      </c>
      <c r="B9" s="550" t="s">
        <v>121</v>
      </c>
      <c r="C9" s="78">
        <v>1</v>
      </c>
      <c r="D9" s="79">
        <v>6</v>
      </c>
      <c r="E9" s="79">
        <v>124</v>
      </c>
      <c r="F9" s="79">
        <v>73</v>
      </c>
      <c r="G9" s="79">
        <v>51</v>
      </c>
      <c r="H9" s="79">
        <v>26</v>
      </c>
      <c r="I9" s="79">
        <v>27</v>
      </c>
      <c r="J9" s="79">
        <v>13</v>
      </c>
      <c r="K9" s="79">
        <v>30</v>
      </c>
      <c r="L9" s="79">
        <v>8</v>
      </c>
      <c r="M9" s="79">
        <v>16</v>
      </c>
      <c r="N9" s="80">
        <v>4</v>
      </c>
      <c r="P9" s="97"/>
    </row>
    <row r="10" spans="1:74" ht="13.5" customHeight="1" x14ac:dyDescent="0.15">
      <c r="A10" s="163">
        <v>2016</v>
      </c>
      <c r="B10" s="226">
        <v>28</v>
      </c>
      <c r="C10" s="227">
        <v>1</v>
      </c>
      <c r="D10" s="100">
        <v>7</v>
      </c>
      <c r="E10" s="100">
        <v>138</v>
      </c>
      <c r="F10" s="100">
        <v>80</v>
      </c>
      <c r="G10" s="100">
        <v>58</v>
      </c>
      <c r="H10" s="100">
        <v>19</v>
      </c>
      <c r="I10" s="100">
        <v>27</v>
      </c>
      <c r="J10" s="100">
        <v>13</v>
      </c>
      <c r="K10" s="100">
        <v>27</v>
      </c>
      <c r="L10" s="100">
        <v>13</v>
      </c>
      <c r="M10" s="100">
        <v>26</v>
      </c>
      <c r="N10" s="101">
        <v>13</v>
      </c>
      <c r="P10" s="97"/>
    </row>
    <row r="11" spans="1:74" ht="13.5" customHeight="1" x14ac:dyDescent="0.15">
      <c r="A11" s="163">
        <v>2017</v>
      </c>
      <c r="B11" s="551">
        <v>29</v>
      </c>
      <c r="C11" s="25">
        <v>1</v>
      </c>
      <c r="D11" s="43">
        <v>7</v>
      </c>
      <c r="E11" s="43">
        <v>145</v>
      </c>
      <c r="F11" s="43">
        <v>76</v>
      </c>
      <c r="G11" s="43">
        <v>69</v>
      </c>
      <c r="H11" s="43">
        <v>27</v>
      </c>
      <c r="I11" s="43">
        <v>25</v>
      </c>
      <c r="J11" s="43">
        <v>15</v>
      </c>
      <c r="K11" s="43">
        <v>30</v>
      </c>
      <c r="L11" s="43">
        <v>10</v>
      </c>
      <c r="M11" s="43">
        <v>21</v>
      </c>
      <c r="N11" s="44">
        <v>17</v>
      </c>
    </row>
    <row r="12" spans="1:74" ht="13.5" customHeight="1" x14ac:dyDescent="0.15">
      <c r="A12" s="163">
        <v>2018</v>
      </c>
      <c r="B12" s="551">
        <v>30</v>
      </c>
      <c r="C12" s="25">
        <v>1</v>
      </c>
      <c r="D12" s="43">
        <v>7</v>
      </c>
      <c r="E12" s="43">
        <v>137</v>
      </c>
      <c r="F12" s="43">
        <v>69</v>
      </c>
      <c r="G12" s="43">
        <v>68</v>
      </c>
      <c r="H12" s="43">
        <v>26</v>
      </c>
      <c r="I12" s="43">
        <v>17</v>
      </c>
      <c r="J12" s="43">
        <v>16</v>
      </c>
      <c r="K12" s="43">
        <v>24</v>
      </c>
      <c r="L12" s="43">
        <v>15</v>
      </c>
      <c r="M12" s="43">
        <v>28</v>
      </c>
      <c r="N12" s="44">
        <v>11</v>
      </c>
    </row>
    <row r="13" spans="1:74" ht="13.5" customHeight="1" x14ac:dyDescent="0.15">
      <c r="A13" s="163">
        <v>2019</v>
      </c>
      <c r="B13" s="551" t="s">
        <v>88</v>
      </c>
      <c r="C13" s="25">
        <v>1</v>
      </c>
      <c r="D13" s="43">
        <v>7</v>
      </c>
      <c r="E13" s="43">
        <v>142</v>
      </c>
      <c r="F13" s="43">
        <v>69</v>
      </c>
      <c r="G13" s="43">
        <v>73</v>
      </c>
      <c r="H13" s="43">
        <v>27</v>
      </c>
      <c r="I13" s="43">
        <v>21</v>
      </c>
      <c r="J13" s="43">
        <v>18</v>
      </c>
      <c r="K13" s="43">
        <v>27</v>
      </c>
      <c r="L13" s="43">
        <v>10</v>
      </c>
      <c r="M13" s="43">
        <v>21</v>
      </c>
      <c r="N13" s="44">
        <v>18</v>
      </c>
    </row>
    <row r="14" spans="1:74" ht="13.5" customHeight="1" x14ac:dyDescent="0.15">
      <c r="A14" s="163">
        <v>2020</v>
      </c>
      <c r="B14" s="551">
        <v>2</v>
      </c>
      <c r="C14" s="25">
        <v>1</v>
      </c>
      <c r="D14" s="43">
        <v>7</v>
      </c>
      <c r="E14" s="43">
        <f>F14+G14</f>
        <v>140</v>
      </c>
      <c r="F14" s="43">
        <f>I14+K14+M14</f>
        <v>66</v>
      </c>
      <c r="G14" s="43">
        <f>H14+J14+L14+N14</f>
        <v>74</v>
      </c>
      <c r="H14" s="43">
        <v>29</v>
      </c>
      <c r="I14" s="43">
        <v>24</v>
      </c>
      <c r="J14" s="43">
        <v>15</v>
      </c>
      <c r="K14" s="43">
        <v>21</v>
      </c>
      <c r="L14" s="43">
        <v>14</v>
      </c>
      <c r="M14" s="43">
        <v>21</v>
      </c>
      <c r="N14" s="44">
        <v>16</v>
      </c>
    </row>
    <row r="15" spans="1:74" ht="13.5" customHeight="1" x14ac:dyDescent="0.15">
      <c r="A15" s="163">
        <v>2021</v>
      </c>
      <c r="B15" s="551">
        <v>3</v>
      </c>
      <c r="C15" s="25">
        <v>1</v>
      </c>
      <c r="D15" s="43">
        <v>7</v>
      </c>
      <c r="E15" s="43">
        <v>145</v>
      </c>
      <c r="F15" s="43">
        <v>69</v>
      </c>
      <c r="G15" s="43">
        <v>76</v>
      </c>
      <c r="H15" s="43">
        <v>30</v>
      </c>
      <c r="I15" s="43">
        <v>21</v>
      </c>
      <c r="J15" s="43">
        <v>17</v>
      </c>
      <c r="K15" s="43">
        <v>27</v>
      </c>
      <c r="L15" s="43">
        <v>13</v>
      </c>
      <c r="M15" s="43">
        <v>21</v>
      </c>
      <c r="N15" s="44">
        <v>16</v>
      </c>
    </row>
    <row r="16" spans="1:74" ht="13.5" customHeight="1" x14ac:dyDescent="0.15">
      <c r="A16" s="166">
        <v>2022</v>
      </c>
      <c r="B16" s="167">
        <v>4</v>
      </c>
      <c r="C16" s="267" t="s">
        <v>632</v>
      </c>
      <c r="D16" s="151">
        <v>7</v>
      </c>
      <c r="E16" s="151">
        <f>F16+G16</f>
        <v>147</v>
      </c>
      <c r="F16" s="151">
        <f>I16+K16+M16</f>
        <v>51</v>
      </c>
      <c r="G16" s="151">
        <f>H16+J16+L16+N16</f>
        <v>96</v>
      </c>
      <c r="H16" s="151">
        <v>37</v>
      </c>
      <c r="I16" s="151">
        <v>4</v>
      </c>
      <c r="J16" s="151">
        <v>30</v>
      </c>
      <c r="K16" s="151">
        <v>21</v>
      </c>
      <c r="L16" s="151">
        <v>16</v>
      </c>
      <c r="M16" s="151">
        <v>26</v>
      </c>
      <c r="N16" s="268">
        <v>13</v>
      </c>
    </row>
    <row r="17" spans="1:16" ht="13.5" customHeight="1" x14ac:dyDescent="0.15">
      <c r="A17" s="569" t="s">
        <v>633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0"/>
      <c r="N17" s="50"/>
    </row>
    <row r="18" spans="1:16" ht="13.5" customHeight="1" x14ac:dyDescent="0.15">
      <c r="A18" s="56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50"/>
    </row>
    <row r="19" spans="1:16" ht="13.5" customHeight="1" x14ac:dyDescent="0.15">
      <c r="A19" s="76" t="s">
        <v>69</v>
      </c>
      <c r="C19" s="51"/>
      <c r="D19" s="51"/>
      <c r="E19" s="51"/>
      <c r="F19" s="51"/>
      <c r="G19" s="51"/>
      <c r="H19" s="51"/>
      <c r="I19" s="51"/>
      <c r="J19" s="51"/>
      <c r="K19" s="51"/>
      <c r="L19" s="247"/>
      <c r="M19" s="51"/>
      <c r="N19" s="51"/>
    </row>
    <row r="20" spans="1:16" ht="13.5" customHeight="1" x14ac:dyDescent="0.15">
      <c r="A20" s="599" t="s">
        <v>91</v>
      </c>
      <c r="B20" s="600"/>
      <c r="C20" s="584" t="s">
        <v>105</v>
      </c>
      <c r="D20" s="585"/>
      <c r="E20" s="585"/>
      <c r="F20" s="586"/>
      <c r="G20" s="590" t="s">
        <v>104</v>
      </c>
      <c r="H20" s="588"/>
      <c r="I20" s="591"/>
      <c r="J20" s="587" t="s">
        <v>103</v>
      </c>
      <c r="K20" s="588"/>
      <c r="L20" s="591"/>
      <c r="M20" s="51"/>
      <c r="N20" s="51"/>
    </row>
    <row r="21" spans="1:16" ht="13.5" customHeight="1" x14ac:dyDescent="0.15">
      <c r="A21" s="601"/>
      <c r="B21" s="602"/>
      <c r="C21" s="21" t="s">
        <v>1</v>
      </c>
      <c r="D21" s="246" t="s">
        <v>2</v>
      </c>
      <c r="E21" s="246" t="s">
        <v>3</v>
      </c>
      <c r="F21" s="106" t="s">
        <v>4</v>
      </c>
      <c r="G21" s="21" t="s">
        <v>47</v>
      </c>
      <c r="H21" s="246" t="s">
        <v>67</v>
      </c>
      <c r="I21" s="106" t="s">
        <v>68</v>
      </c>
      <c r="J21" s="104" t="s">
        <v>47</v>
      </c>
      <c r="K21" s="246" t="s">
        <v>67</v>
      </c>
      <c r="L21" s="106" t="s">
        <v>68</v>
      </c>
      <c r="M21" s="51"/>
      <c r="N21" s="51"/>
      <c r="P21" s="97"/>
    </row>
    <row r="22" spans="1:16" ht="13.5" customHeight="1" x14ac:dyDescent="0.15">
      <c r="A22" s="163">
        <v>2015</v>
      </c>
      <c r="B22" s="550" t="s">
        <v>121</v>
      </c>
      <c r="C22" s="81">
        <v>1</v>
      </c>
      <c r="D22" s="82" t="s">
        <v>9</v>
      </c>
      <c r="E22" s="82" t="s">
        <v>9</v>
      </c>
      <c r="F22" s="83">
        <v>1</v>
      </c>
      <c r="G22" s="570">
        <v>16</v>
      </c>
      <c r="H22" s="84">
        <v>1</v>
      </c>
      <c r="I22" s="85">
        <v>15</v>
      </c>
      <c r="J22" s="571">
        <v>124</v>
      </c>
      <c r="K22" s="84">
        <v>56</v>
      </c>
      <c r="L22" s="85">
        <v>68</v>
      </c>
      <c r="M22" s="51"/>
      <c r="N22" s="51"/>
      <c r="P22" s="97"/>
    </row>
    <row r="23" spans="1:16" ht="13.5" customHeight="1" x14ac:dyDescent="0.15">
      <c r="A23" s="163">
        <v>2016</v>
      </c>
      <c r="B23" s="226">
        <v>28</v>
      </c>
      <c r="C23" s="32">
        <v>1</v>
      </c>
      <c r="D23" s="228" t="s">
        <v>9</v>
      </c>
      <c r="E23" s="228" t="s">
        <v>9</v>
      </c>
      <c r="F23" s="229">
        <v>1</v>
      </c>
      <c r="G23" s="556">
        <v>16</v>
      </c>
      <c r="H23" s="230">
        <v>1</v>
      </c>
      <c r="I23" s="231">
        <v>15</v>
      </c>
      <c r="J23" s="555">
        <v>138</v>
      </c>
      <c r="K23" s="230">
        <v>64</v>
      </c>
      <c r="L23" s="231">
        <v>74</v>
      </c>
      <c r="M23" s="51"/>
      <c r="N23" s="51"/>
      <c r="P23" s="97"/>
    </row>
    <row r="24" spans="1:16" ht="13.5" customHeight="1" x14ac:dyDescent="0.15">
      <c r="A24" s="163">
        <v>2017</v>
      </c>
      <c r="B24" s="551">
        <v>29</v>
      </c>
      <c r="C24" s="33">
        <v>1</v>
      </c>
      <c r="D24" s="26" t="s">
        <v>9</v>
      </c>
      <c r="E24" s="26" t="s">
        <v>9</v>
      </c>
      <c r="F24" s="34">
        <v>1</v>
      </c>
      <c r="G24" s="560">
        <v>16</v>
      </c>
      <c r="H24" s="90">
        <v>1</v>
      </c>
      <c r="I24" s="91">
        <v>15</v>
      </c>
      <c r="J24" s="559">
        <v>145</v>
      </c>
      <c r="K24" s="90">
        <v>68</v>
      </c>
      <c r="L24" s="91">
        <v>77</v>
      </c>
      <c r="M24" s="51"/>
      <c r="N24" s="51"/>
      <c r="P24" s="97"/>
    </row>
    <row r="25" spans="1:16" ht="13.5" customHeight="1" x14ac:dyDescent="0.15">
      <c r="A25" s="163">
        <v>2018</v>
      </c>
      <c r="B25" s="551">
        <v>30</v>
      </c>
      <c r="C25" s="140">
        <v>1</v>
      </c>
      <c r="D25" s="141" t="s">
        <v>9</v>
      </c>
      <c r="E25" s="141" t="s">
        <v>9</v>
      </c>
      <c r="F25" s="142">
        <v>1</v>
      </c>
      <c r="G25" s="572">
        <v>17</v>
      </c>
      <c r="H25" s="143">
        <v>1</v>
      </c>
      <c r="I25" s="144">
        <v>16</v>
      </c>
      <c r="J25" s="573">
        <v>137</v>
      </c>
      <c r="K25" s="143">
        <v>63</v>
      </c>
      <c r="L25" s="144">
        <v>74</v>
      </c>
      <c r="M25" s="51"/>
      <c r="N25" s="51"/>
    </row>
    <row r="26" spans="1:16" ht="13.5" customHeight="1" x14ac:dyDescent="0.15">
      <c r="A26" s="163">
        <v>2019</v>
      </c>
      <c r="B26" s="551" t="s">
        <v>88</v>
      </c>
      <c r="C26" s="140">
        <v>1</v>
      </c>
      <c r="D26" s="141" t="s">
        <v>9</v>
      </c>
      <c r="E26" s="141" t="s">
        <v>9</v>
      </c>
      <c r="F26" s="142">
        <v>1</v>
      </c>
      <c r="G26" s="572">
        <v>17</v>
      </c>
      <c r="H26" s="143">
        <v>1</v>
      </c>
      <c r="I26" s="144">
        <v>16</v>
      </c>
      <c r="J26" s="573">
        <v>142</v>
      </c>
      <c r="K26" s="143">
        <v>70</v>
      </c>
      <c r="L26" s="144">
        <v>72</v>
      </c>
      <c r="M26" s="51"/>
      <c r="N26" s="51"/>
    </row>
    <row r="27" spans="1:16" ht="13.5" customHeight="1" x14ac:dyDescent="0.15">
      <c r="A27" s="163">
        <v>2020</v>
      </c>
      <c r="B27" s="551">
        <v>2</v>
      </c>
      <c r="C27" s="33">
        <v>1</v>
      </c>
      <c r="D27" s="26" t="s">
        <v>72</v>
      </c>
      <c r="E27" s="26" t="s">
        <v>72</v>
      </c>
      <c r="F27" s="34">
        <v>1</v>
      </c>
      <c r="G27" s="560">
        <f>SUM(H27:I27)</f>
        <v>20</v>
      </c>
      <c r="H27" s="90">
        <v>1</v>
      </c>
      <c r="I27" s="91">
        <v>19</v>
      </c>
      <c r="J27" s="559">
        <f>SUM(K27:L27)</f>
        <v>140</v>
      </c>
      <c r="K27" s="90">
        <v>70</v>
      </c>
      <c r="L27" s="91">
        <v>70</v>
      </c>
      <c r="M27" s="99"/>
      <c r="N27" s="98"/>
    </row>
    <row r="28" spans="1:16" ht="13.5" customHeight="1" x14ac:dyDescent="0.15">
      <c r="A28" s="163">
        <v>2021</v>
      </c>
      <c r="B28" s="551">
        <v>3</v>
      </c>
      <c r="C28" s="33">
        <v>1</v>
      </c>
      <c r="D28" s="26" t="s">
        <v>9</v>
      </c>
      <c r="E28" s="26" t="s">
        <v>9</v>
      </c>
      <c r="F28" s="34">
        <v>1</v>
      </c>
      <c r="G28" s="560">
        <v>20</v>
      </c>
      <c r="H28" s="90">
        <v>1</v>
      </c>
      <c r="I28" s="91">
        <v>19</v>
      </c>
      <c r="J28" s="559">
        <v>145</v>
      </c>
      <c r="K28" s="90">
        <v>74</v>
      </c>
      <c r="L28" s="91">
        <v>71</v>
      </c>
      <c r="M28" s="99"/>
      <c r="N28" s="98"/>
      <c r="O28" s="232"/>
    </row>
    <row r="29" spans="1:16" x14ac:dyDescent="0.15">
      <c r="A29" s="166">
        <v>2022</v>
      </c>
      <c r="B29" s="167">
        <v>4</v>
      </c>
      <c r="C29" s="269" t="s">
        <v>632</v>
      </c>
      <c r="D29" s="233" t="s">
        <v>72</v>
      </c>
      <c r="E29" s="233" t="s">
        <v>72</v>
      </c>
      <c r="F29" s="270" t="s">
        <v>632</v>
      </c>
      <c r="G29" s="574">
        <f>SUM(H29:I29)</f>
        <v>27</v>
      </c>
      <c r="H29" s="271">
        <v>1</v>
      </c>
      <c r="I29" s="272">
        <v>26</v>
      </c>
      <c r="J29" s="575">
        <f>SUM(K29:L29)</f>
        <v>147</v>
      </c>
      <c r="K29" s="271">
        <v>74</v>
      </c>
      <c r="L29" s="272">
        <v>73</v>
      </c>
    </row>
    <row r="30" spans="1:16" x14ac:dyDescent="0.15">
      <c r="A30" s="569" t="s">
        <v>633</v>
      </c>
      <c r="N30" s="135" t="s">
        <v>52</v>
      </c>
    </row>
  </sheetData>
  <sheetProtection selectLockedCells="1"/>
  <mergeCells count="13">
    <mergeCell ref="C20:F20"/>
    <mergeCell ref="G20:I20"/>
    <mergeCell ref="A6:B8"/>
    <mergeCell ref="A20:B21"/>
    <mergeCell ref="J20:L20"/>
    <mergeCell ref="E6:N6"/>
    <mergeCell ref="E7:E8"/>
    <mergeCell ref="F7:G7"/>
    <mergeCell ref="I7:J7"/>
    <mergeCell ref="K7:L7"/>
    <mergeCell ref="M7:N7"/>
    <mergeCell ref="C6:C7"/>
    <mergeCell ref="D6:D7"/>
  </mergeCells>
  <phoneticPr fontId="3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>
      <selection activeCell="U11" sqref="U11"/>
    </sheetView>
  </sheetViews>
  <sheetFormatPr defaultRowHeight="12" x14ac:dyDescent="0.15"/>
  <cols>
    <col min="1" max="1" width="6.25" style="7" customWidth="1"/>
    <col min="2" max="2" width="8.625" style="7" customWidth="1"/>
    <col min="3" max="5" width="7.5" style="7" customWidth="1"/>
    <col min="6" max="17" width="4.375" style="7" customWidth="1"/>
    <col min="18" max="16384" width="9" style="7"/>
  </cols>
  <sheetData>
    <row r="1" spans="1:19" s="532" customFormat="1" ht="22.5" customHeight="1" x14ac:dyDescent="0.15">
      <c r="A1" s="531" t="s">
        <v>630</v>
      </c>
    </row>
    <row r="2" spans="1:19" s="534" customFormat="1" ht="37.5" customHeight="1" x14ac:dyDescent="0.15">
      <c r="A2" s="533" t="s">
        <v>583</v>
      </c>
    </row>
    <row r="3" spans="1:19" s="109" customFormat="1" ht="22.5" customHeight="1" x14ac:dyDescent="0.15">
      <c r="A3" s="109" t="s">
        <v>76</v>
      </c>
      <c r="P3" s="613" t="s">
        <v>40</v>
      </c>
      <c r="Q3" s="613"/>
    </row>
    <row r="4" spans="1:19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14"/>
      <c r="Q4" s="614"/>
    </row>
    <row r="5" spans="1:19" ht="13.5" customHeight="1" x14ac:dyDescent="0.15">
      <c r="A5" s="599" t="s">
        <v>91</v>
      </c>
      <c r="B5" s="611"/>
      <c r="C5" s="615" t="s">
        <v>22</v>
      </c>
      <c r="D5" s="585"/>
      <c r="E5" s="585"/>
      <c r="F5" s="585" t="s">
        <v>23</v>
      </c>
      <c r="G5" s="585"/>
      <c r="H5" s="585" t="s">
        <v>24</v>
      </c>
      <c r="I5" s="585"/>
      <c r="J5" s="585" t="s">
        <v>25</v>
      </c>
      <c r="K5" s="585"/>
      <c r="L5" s="585" t="s">
        <v>26</v>
      </c>
      <c r="M5" s="585"/>
      <c r="N5" s="585" t="s">
        <v>27</v>
      </c>
      <c r="O5" s="585"/>
      <c r="P5" s="585" t="s">
        <v>28</v>
      </c>
      <c r="Q5" s="586"/>
    </row>
    <row r="6" spans="1:19" ht="13.5" customHeight="1" x14ac:dyDescent="0.15">
      <c r="A6" s="601"/>
      <c r="B6" s="612"/>
      <c r="C6" s="38" t="s">
        <v>1</v>
      </c>
      <c r="D6" s="59" t="s">
        <v>5</v>
      </c>
      <c r="E6" s="59" t="s">
        <v>6</v>
      </c>
      <c r="F6" s="59" t="s">
        <v>5</v>
      </c>
      <c r="G6" s="59" t="s">
        <v>6</v>
      </c>
      <c r="H6" s="59" t="s">
        <v>5</v>
      </c>
      <c r="I6" s="59" t="s">
        <v>6</v>
      </c>
      <c r="J6" s="59" t="s">
        <v>5</v>
      </c>
      <c r="K6" s="59" t="s">
        <v>6</v>
      </c>
      <c r="L6" s="59" t="s">
        <v>5</v>
      </c>
      <c r="M6" s="59" t="s">
        <v>6</v>
      </c>
      <c r="N6" s="59" t="s">
        <v>5</v>
      </c>
      <c r="O6" s="59" t="s">
        <v>6</v>
      </c>
      <c r="P6" s="59" t="s">
        <v>5</v>
      </c>
      <c r="Q6" s="60" t="s">
        <v>6</v>
      </c>
    </row>
    <row r="7" spans="1:19" ht="13.5" customHeight="1" x14ac:dyDescent="0.15">
      <c r="A7" s="214">
        <v>2013</v>
      </c>
      <c r="B7" s="215">
        <v>25</v>
      </c>
      <c r="C7" s="52">
        <v>2881</v>
      </c>
      <c r="D7" s="53">
        <v>1527</v>
      </c>
      <c r="E7" s="53">
        <v>1354</v>
      </c>
      <c r="F7" s="54">
        <v>245</v>
      </c>
      <c r="G7" s="54">
        <v>229</v>
      </c>
      <c r="H7" s="54">
        <v>224</v>
      </c>
      <c r="I7" s="54">
        <v>213</v>
      </c>
      <c r="J7" s="54">
        <v>233</v>
      </c>
      <c r="K7" s="54">
        <v>193</v>
      </c>
      <c r="L7" s="54">
        <v>250</v>
      </c>
      <c r="M7" s="54">
        <v>253</v>
      </c>
      <c r="N7" s="54">
        <v>275</v>
      </c>
      <c r="O7" s="54">
        <v>228</v>
      </c>
      <c r="P7" s="54">
        <v>300</v>
      </c>
      <c r="Q7" s="55">
        <v>238</v>
      </c>
      <c r="S7" s="97"/>
    </row>
    <row r="8" spans="1:19" ht="13.5" customHeight="1" x14ac:dyDescent="0.15">
      <c r="A8" s="165">
        <v>2014</v>
      </c>
      <c r="B8" s="160">
        <v>26</v>
      </c>
      <c r="C8" s="56">
        <v>2822</v>
      </c>
      <c r="D8" s="57">
        <v>1459</v>
      </c>
      <c r="E8" s="57">
        <v>1363</v>
      </c>
      <c r="F8" s="47">
        <v>235</v>
      </c>
      <c r="G8" s="47">
        <v>242</v>
      </c>
      <c r="H8" s="47">
        <v>242</v>
      </c>
      <c r="I8" s="47">
        <v>230</v>
      </c>
      <c r="J8" s="47">
        <v>223</v>
      </c>
      <c r="K8" s="47">
        <v>218</v>
      </c>
      <c r="L8" s="47">
        <v>232</v>
      </c>
      <c r="M8" s="47">
        <v>193</v>
      </c>
      <c r="N8" s="47">
        <v>251</v>
      </c>
      <c r="O8" s="47">
        <v>251</v>
      </c>
      <c r="P8" s="47">
        <v>276</v>
      </c>
      <c r="Q8" s="48">
        <v>229</v>
      </c>
    </row>
    <row r="9" spans="1:19" ht="13.5" customHeight="1" x14ac:dyDescent="0.15">
      <c r="A9" s="165">
        <v>2015</v>
      </c>
      <c r="B9" s="160">
        <v>27</v>
      </c>
      <c r="C9" s="56">
        <v>2743</v>
      </c>
      <c r="D9" s="57">
        <v>1400</v>
      </c>
      <c r="E9" s="57">
        <v>1343</v>
      </c>
      <c r="F9" s="47">
        <v>227</v>
      </c>
      <c r="G9" s="47">
        <v>214</v>
      </c>
      <c r="H9" s="47">
        <v>235</v>
      </c>
      <c r="I9" s="47">
        <v>243</v>
      </c>
      <c r="J9" s="47">
        <v>239</v>
      </c>
      <c r="K9" s="47">
        <v>228</v>
      </c>
      <c r="L9" s="47">
        <v>222</v>
      </c>
      <c r="M9" s="47">
        <v>218</v>
      </c>
      <c r="N9" s="47">
        <v>231</v>
      </c>
      <c r="O9" s="47">
        <v>189</v>
      </c>
      <c r="P9" s="47">
        <v>246</v>
      </c>
      <c r="Q9" s="48">
        <v>251</v>
      </c>
    </row>
    <row r="10" spans="1:19" ht="13.5" customHeight="1" x14ac:dyDescent="0.15">
      <c r="A10" s="165">
        <v>2016</v>
      </c>
      <c r="B10" s="160">
        <v>28</v>
      </c>
      <c r="C10" s="56">
        <v>2717</v>
      </c>
      <c r="D10" s="57">
        <v>1383</v>
      </c>
      <c r="E10" s="57">
        <v>1334</v>
      </c>
      <c r="F10" s="47">
        <v>217</v>
      </c>
      <c r="G10" s="47">
        <v>231</v>
      </c>
      <c r="H10" s="47">
        <v>230</v>
      </c>
      <c r="I10" s="47">
        <v>216</v>
      </c>
      <c r="J10" s="47">
        <v>237</v>
      </c>
      <c r="K10" s="47">
        <v>249</v>
      </c>
      <c r="L10" s="47">
        <v>245</v>
      </c>
      <c r="M10" s="47">
        <v>228</v>
      </c>
      <c r="N10" s="47">
        <v>224</v>
      </c>
      <c r="O10" s="47">
        <v>219</v>
      </c>
      <c r="P10" s="47">
        <v>230</v>
      </c>
      <c r="Q10" s="48">
        <v>191</v>
      </c>
    </row>
    <row r="11" spans="1:19" ht="13.5" customHeight="1" x14ac:dyDescent="0.15">
      <c r="A11" s="165">
        <v>2017</v>
      </c>
      <c r="B11" s="160">
        <v>29</v>
      </c>
      <c r="C11" s="394">
        <v>2718</v>
      </c>
      <c r="D11" s="395">
        <v>1385</v>
      </c>
      <c r="E11" s="395">
        <v>1333</v>
      </c>
      <c r="F11" s="58">
        <v>241</v>
      </c>
      <c r="G11" s="58">
        <v>187</v>
      </c>
      <c r="H11" s="58">
        <v>215</v>
      </c>
      <c r="I11" s="58">
        <v>234</v>
      </c>
      <c r="J11" s="58">
        <v>229</v>
      </c>
      <c r="K11" s="58">
        <v>216</v>
      </c>
      <c r="L11" s="58">
        <v>236</v>
      </c>
      <c r="M11" s="47">
        <v>248</v>
      </c>
      <c r="N11" s="47">
        <v>241</v>
      </c>
      <c r="O11" s="47">
        <v>229</v>
      </c>
      <c r="P11" s="47">
        <v>223</v>
      </c>
      <c r="Q11" s="48">
        <v>219</v>
      </c>
    </row>
    <row r="12" spans="1:19" ht="13.5" customHeight="1" x14ac:dyDescent="0.15">
      <c r="A12" s="165">
        <v>2018</v>
      </c>
      <c r="B12" s="160">
        <v>30</v>
      </c>
      <c r="C12" s="394">
        <v>2694</v>
      </c>
      <c r="D12" s="395">
        <v>1380</v>
      </c>
      <c r="E12" s="395">
        <v>1314</v>
      </c>
      <c r="F12" s="58">
        <v>212</v>
      </c>
      <c r="G12" s="58">
        <v>201</v>
      </c>
      <c r="H12" s="58">
        <v>245</v>
      </c>
      <c r="I12" s="58">
        <v>187</v>
      </c>
      <c r="J12" s="58">
        <v>215</v>
      </c>
      <c r="K12" s="58">
        <v>235</v>
      </c>
      <c r="L12" s="58">
        <v>232</v>
      </c>
      <c r="M12" s="47">
        <v>211</v>
      </c>
      <c r="N12" s="47">
        <v>235</v>
      </c>
      <c r="O12" s="47">
        <v>251</v>
      </c>
      <c r="P12" s="47">
        <v>241</v>
      </c>
      <c r="Q12" s="48">
        <v>229</v>
      </c>
    </row>
    <row r="13" spans="1:19" ht="13.5" customHeight="1" x14ac:dyDescent="0.15">
      <c r="A13" s="165">
        <v>2019</v>
      </c>
      <c r="B13" s="160" t="s">
        <v>88</v>
      </c>
      <c r="C13" s="394">
        <v>2632</v>
      </c>
      <c r="D13" s="395">
        <v>1339</v>
      </c>
      <c r="E13" s="395">
        <v>1293</v>
      </c>
      <c r="F13" s="58">
        <v>202</v>
      </c>
      <c r="G13" s="58">
        <v>211</v>
      </c>
      <c r="H13" s="58">
        <v>213</v>
      </c>
      <c r="I13" s="58">
        <v>198</v>
      </c>
      <c r="J13" s="58">
        <v>246</v>
      </c>
      <c r="K13" s="58">
        <v>190</v>
      </c>
      <c r="L13" s="58">
        <v>212</v>
      </c>
      <c r="M13" s="47">
        <v>235</v>
      </c>
      <c r="N13" s="47">
        <v>228</v>
      </c>
      <c r="O13" s="47">
        <v>210</v>
      </c>
      <c r="P13" s="47">
        <v>238</v>
      </c>
      <c r="Q13" s="48">
        <v>249</v>
      </c>
    </row>
    <row r="14" spans="1:19" ht="13.5" customHeight="1" x14ac:dyDescent="0.15">
      <c r="A14" s="165">
        <v>2020</v>
      </c>
      <c r="B14" s="160">
        <v>2</v>
      </c>
      <c r="C14" s="394">
        <v>2563</v>
      </c>
      <c r="D14" s="395">
        <v>1298</v>
      </c>
      <c r="E14" s="395">
        <v>1265</v>
      </c>
      <c r="F14" s="58">
        <v>187</v>
      </c>
      <c r="G14" s="58">
        <v>216</v>
      </c>
      <c r="H14" s="58">
        <v>205</v>
      </c>
      <c r="I14" s="58">
        <v>215</v>
      </c>
      <c r="J14" s="58">
        <v>213</v>
      </c>
      <c r="K14" s="58">
        <v>199</v>
      </c>
      <c r="L14" s="58">
        <v>252</v>
      </c>
      <c r="M14" s="47">
        <v>189</v>
      </c>
      <c r="N14" s="47">
        <v>213</v>
      </c>
      <c r="O14" s="47">
        <v>235</v>
      </c>
      <c r="P14" s="47">
        <v>228</v>
      </c>
      <c r="Q14" s="48">
        <v>211</v>
      </c>
    </row>
    <row r="15" spans="1:19" ht="13.5" customHeight="1" x14ac:dyDescent="0.15">
      <c r="A15" s="165">
        <v>2021</v>
      </c>
      <c r="B15" s="160">
        <v>3</v>
      </c>
      <c r="C15" s="394">
        <v>2527</v>
      </c>
      <c r="D15" s="395">
        <v>1267</v>
      </c>
      <c r="E15" s="395">
        <v>1260</v>
      </c>
      <c r="F15" s="58">
        <v>204</v>
      </c>
      <c r="G15" s="58">
        <v>201</v>
      </c>
      <c r="H15" s="58">
        <v>186</v>
      </c>
      <c r="I15" s="58">
        <v>216</v>
      </c>
      <c r="J15" s="58">
        <v>205</v>
      </c>
      <c r="K15" s="58">
        <v>216</v>
      </c>
      <c r="L15" s="58">
        <v>213</v>
      </c>
      <c r="M15" s="47">
        <v>202</v>
      </c>
      <c r="N15" s="47">
        <v>250</v>
      </c>
      <c r="O15" s="47">
        <v>191</v>
      </c>
      <c r="P15" s="47">
        <v>209</v>
      </c>
      <c r="Q15" s="48">
        <v>234</v>
      </c>
    </row>
    <row r="16" spans="1:19" ht="13.5" customHeight="1" x14ac:dyDescent="0.15">
      <c r="A16" s="164">
        <v>2022</v>
      </c>
      <c r="B16" s="60">
        <v>4</v>
      </c>
      <c r="C16" s="576">
        <f>D16+E16</f>
        <v>2446</v>
      </c>
      <c r="D16" s="577">
        <f>F16+H16+J16+L16+N16+P16</f>
        <v>1253</v>
      </c>
      <c r="E16" s="577">
        <f>G16+I16+K16+M16+O16+Q16</f>
        <v>1193</v>
      </c>
      <c r="F16" s="159">
        <v>199</v>
      </c>
      <c r="G16" s="159">
        <v>168</v>
      </c>
      <c r="H16" s="159">
        <v>200</v>
      </c>
      <c r="I16" s="159">
        <v>200</v>
      </c>
      <c r="J16" s="159">
        <v>186</v>
      </c>
      <c r="K16" s="159">
        <v>218</v>
      </c>
      <c r="L16" s="159">
        <v>205</v>
      </c>
      <c r="M16" s="145">
        <v>215</v>
      </c>
      <c r="N16" s="145">
        <v>213</v>
      </c>
      <c r="O16" s="145">
        <v>203</v>
      </c>
      <c r="P16" s="145">
        <v>250</v>
      </c>
      <c r="Q16" s="152">
        <v>189</v>
      </c>
      <c r="S16" s="232"/>
    </row>
    <row r="17" spans="17:17" ht="13.5" customHeight="1" x14ac:dyDescent="0.15">
      <c r="Q17" s="132" t="s">
        <v>43</v>
      </c>
    </row>
  </sheetData>
  <sheetProtection selectLockedCells="1"/>
  <mergeCells count="9">
    <mergeCell ref="A5:B6"/>
    <mergeCell ref="P3:Q4"/>
    <mergeCell ref="L5:M5"/>
    <mergeCell ref="N5:O5"/>
    <mergeCell ref="P5:Q5"/>
    <mergeCell ref="C5:E5"/>
    <mergeCell ref="F5:G5"/>
    <mergeCell ref="H5:I5"/>
    <mergeCell ref="J5:K5"/>
  </mergeCells>
  <phoneticPr fontId="3"/>
  <hyperlinks>
    <hyperlink ref="Q17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activeCell="N12" sqref="N12"/>
    </sheetView>
  </sheetViews>
  <sheetFormatPr defaultRowHeight="13.5" x14ac:dyDescent="0.15"/>
  <cols>
    <col min="1" max="1" width="6.25" style="10" customWidth="1"/>
    <col min="2" max="2" width="8.625" style="10" customWidth="1"/>
    <col min="3" max="12" width="7.5" style="10" customWidth="1"/>
    <col min="13" max="16384" width="9" style="10"/>
  </cols>
  <sheetData>
    <row r="1" spans="1:14" s="532" customFormat="1" ht="22.5" customHeight="1" x14ac:dyDescent="0.15">
      <c r="A1" s="531" t="s">
        <v>630</v>
      </c>
    </row>
    <row r="2" spans="1:14" s="534" customFormat="1" ht="37.5" customHeight="1" x14ac:dyDescent="0.15">
      <c r="A2" s="533" t="s">
        <v>583</v>
      </c>
    </row>
    <row r="3" spans="1:14" s="109" customFormat="1" ht="22.5" customHeight="1" x14ac:dyDescent="0.15">
      <c r="A3" s="109" t="s">
        <v>77</v>
      </c>
      <c r="K3"/>
      <c r="L3"/>
    </row>
    <row r="4" spans="1:14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/>
      <c r="L4"/>
    </row>
    <row r="5" spans="1:14" ht="13.5" customHeight="1" x14ac:dyDescent="0.15">
      <c r="A5" s="599" t="s">
        <v>91</v>
      </c>
      <c r="B5" s="600"/>
      <c r="C5" s="618" t="s">
        <v>0</v>
      </c>
      <c r="D5" s="622" t="s">
        <v>108</v>
      </c>
      <c r="E5" s="623"/>
      <c r="F5" s="623"/>
      <c r="G5" s="623"/>
      <c r="H5" s="623"/>
      <c r="I5" s="623"/>
      <c r="J5" s="623"/>
      <c r="K5" s="623"/>
      <c r="L5" s="624"/>
    </row>
    <row r="6" spans="1:14" ht="13.5" customHeight="1" x14ac:dyDescent="0.15">
      <c r="A6" s="616"/>
      <c r="B6" s="617"/>
      <c r="C6" s="619"/>
      <c r="D6" s="625" t="s">
        <v>107</v>
      </c>
      <c r="E6" s="603" t="s">
        <v>30</v>
      </c>
      <c r="F6" s="603"/>
      <c r="G6" s="603"/>
      <c r="H6" s="603"/>
      <c r="I6" s="603"/>
      <c r="J6" s="603"/>
      <c r="K6" s="603"/>
      <c r="L6" s="620" t="s">
        <v>115</v>
      </c>
    </row>
    <row r="7" spans="1:14" ht="13.5" customHeight="1" x14ac:dyDescent="0.15">
      <c r="A7" s="601"/>
      <c r="B7" s="602"/>
      <c r="C7" s="207" t="s">
        <v>93</v>
      </c>
      <c r="D7" s="626"/>
      <c r="E7" s="197" t="s">
        <v>1</v>
      </c>
      <c r="F7" s="197" t="s">
        <v>23</v>
      </c>
      <c r="G7" s="197" t="s">
        <v>24</v>
      </c>
      <c r="H7" s="197" t="s">
        <v>25</v>
      </c>
      <c r="I7" s="197" t="s">
        <v>26</v>
      </c>
      <c r="J7" s="197" t="s">
        <v>27</v>
      </c>
      <c r="K7" s="197" t="s">
        <v>28</v>
      </c>
      <c r="L7" s="621"/>
    </row>
    <row r="8" spans="1:14" ht="13.5" customHeight="1" x14ac:dyDescent="0.15">
      <c r="A8" s="165">
        <v>2013</v>
      </c>
      <c r="B8" s="216">
        <v>25</v>
      </c>
      <c r="C8" s="208">
        <v>11</v>
      </c>
      <c r="D8" s="61">
        <v>132</v>
      </c>
      <c r="E8" s="54">
        <v>112</v>
      </c>
      <c r="F8" s="54">
        <v>18</v>
      </c>
      <c r="G8" s="54">
        <v>17</v>
      </c>
      <c r="H8" s="54">
        <v>17</v>
      </c>
      <c r="I8" s="54">
        <v>20</v>
      </c>
      <c r="J8" s="54">
        <v>20</v>
      </c>
      <c r="K8" s="54">
        <v>20</v>
      </c>
      <c r="L8" s="55">
        <v>20</v>
      </c>
      <c r="N8" s="97"/>
    </row>
    <row r="9" spans="1:14" ht="13.5" customHeight="1" x14ac:dyDescent="0.15">
      <c r="A9" s="165">
        <v>2014</v>
      </c>
      <c r="B9" s="160">
        <v>26</v>
      </c>
      <c r="C9" s="209">
        <v>11</v>
      </c>
      <c r="D9" s="62">
        <v>132</v>
      </c>
      <c r="E9" s="47">
        <v>111</v>
      </c>
      <c r="F9" s="47">
        <v>18</v>
      </c>
      <c r="G9" s="47">
        <v>18</v>
      </c>
      <c r="H9" s="47">
        <v>18</v>
      </c>
      <c r="I9" s="47">
        <v>17</v>
      </c>
      <c r="J9" s="47">
        <v>20</v>
      </c>
      <c r="K9" s="47">
        <v>20</v>
      </c>
      <c r="L9" s="48">
        <v>21</v>
      </c>
    </row>
    <row r="10" spans="1:14" ht="13.5" customHeight="1" x14ac:dyDescent="0.15">
      <c r="A10" s="165">
        <v>2015</v>
      </c>
      <c r="B10" s="160">
        <v>27</v>
      </c>
      <c r="C10" s="209">
        <v>11</v>
      </c>
      <c r="D10" s="62">
        <v>131</v>
      </c>
      <c r="E10" s="47">
        <v>109</v>
      </c>
      <c r="F10" s="47">
        <v>18</v>
      </c>
      <c r="G10" s="47">
        <v>18</v>
      </c>
      <c r="H10" s="47">
        <v>17</v>
      </c>
      <c r="I10" s="47">
        <v>18</v>
      </c>
      <c r="J10" s="47">
        <v>17</v>
      </c>
      <c r="K10" s="47">
        <v>21</v>
      </c>
      <c r="L10" s="48">
        <v>22</v>
      </c>
    </row>
    <row r="11" spans="1:14" ht="13.5" customHeight="1" x14ac:dyDescent="0.15">
      <c r="A11" s="165">
        <v>2016</v>
      </c>
      <c r="B11" s="160">
        <v>28</v>
      </c>
      <c r="C11" s="209">
        <v>11</v>
      </c>
      <c r="D11" s="62">
        <v>129</v>
      </c>
      <c r="E11" s="47">
        <v>107</v>
      </c>
      <c r="F11" s="47">
        <v>17</v>
      </c>
      <c r="G11" s="47">
        <v>18</v>
      </c>
      <c r="H11" s="47">
        <v>18</v>
      </c>
      <c r="I11" s="47">
        <v>18</v>
      </c>
      <c r="J11" s="47">
        <v>19</v>
      </c>
      <c r="K11" s="47">
        <v>17</v>
      </c>
      <c r="L11" s="48">
        <v>22</v>
      </c>
    </row>
    <row r="12" spans="1:14" ht="13.5" customHeight="1" x14ac:dyDescent="0.15">
      <c r="A12" s="165">
        <v>2017</v>
      </c>
      <c r="B12" s="160">
        <v>29</v>
      </c>
      <c r="C12" s="209">
        <v>11</v>
      </c>
      <c r="D12" s="62">
        <v>129</v>
      </c>
      <c r="E12" s="47">
        <v>109</v>
      </c>
      <c r="F12" s="47">
        <v>19</v>
      </c>
      <c r="G12" s="47">
        <v>17</v>
      </c>
      <c r="H12" s="47">
        <v>17</v>
      </c>
      <c r="I12" s="47">
        <v>18</v>
      </c>
      <c r="J12" s="47">
        <v>19</v>
      </c>
      <c r="K12" s="47">
        <v>19</v>
      </c>
      <c r="L12" s="48">
        <v>20</v>
      </c>
    </row>
    <row r="13" spans="1:14" ht="13.5" customHeight="1" x14ac:dyDescent="0.15">
      <c r="A13" s="165">
        <v>2018</v>
      </c>
      <c r="B13" s="160">
        <v>30</v>
      </c>
      <c r="C13" s="209">
        <v>11</v>
      </c>
      <c r="D13" s="62">
        <v>125</v>
      </c>
      <c r="E13" s="47">
        <v>103</v>
      </c>
      <c r="F13" s="47">
        <v>15</v>
      </c>
      <c r="G13" s="47">
        <v>19</v>
      </c>
      <c r="H13" s="47">
        <v>16</v>
      </c>
      <c r="I13" s="47">
        <v>17</v>
      </c>
      <c r="J13" s="47">
        <v>17</v>
      </c>
      <c r="K13" s="47">
        <v>19</v>
      </c>
      <c r="L13" s="48">
        <v>22</v>
      </c>
    </row>
    <row r="14" spans="1:14" ht="13.5" customHeight="1" x14ac:dyDescent="0.15">
      <c r="A14" s="165">
        <v>2019</v>
      </c>
      <c r="B14" s="160" t="s">
        <v>88</v>
      </c>
      <c r="C14" s="209">
        <v>11</v>
      </c>
      <c r="D14" s="62">
        <v>124</v>
      </c>
      <c r="E14" s="47">
        <v>102</v>
      </c>
      <c r="F14" s="47">
        <v>18</v>
      </c>
      <c r="G14" s="47">
        <v>15</v>
      </c>
      <c r="H14" s="47">
        <v>19</v>
      </c>
      <c r="I14" s="47">
        <v>16</v>
      </c>
      <c r="J14" s="47">
        <v>17</v>
      </c>
      <c r="K14" s="47">
        <v>17</v>
      </c>
      <c r="L14" s="48">
        <v>22</v>
      </c>
    </row>
    <row r="15" spans="1:14" ht="13.5" customHeight="1" x14ac:dyDescent="0.15">
      <c r="A15" s="165">
        <v>2020</v>
      </c>
      <c r="B15" s="160">
        <v>2</v>
      </c>
      <c r="C15" s="209">
        <v>11</v>
      </c>
      <c r="D15" s="62">
        <v>124</v>
      </c>
      <c r="E15" s="47">
        <v>101</v>
      </c>
      <c r="F15" s="47">
        <v>16</v>
      </c>
      <c r="G15" s="47">
        <v>18</v>
      </c>
      <c r="H15" s="47">
        <v>15</v>
      </c>
      <c r="I15" s="47">
        <v>19</v>
      </c>
      <c r="J15" s="47">
        <v>16</v>
      </c>
      <c r="K15" s="47">
        <v>17</v>
      </c>
      <c r="L15" s="48">
        <v>23</v>
      </c>
    </row>
    <row r="16" spans="1:14" ht="13.5" customHeight="1" x14ac:dyDescent="0.15">
      <c r="A16" s="165">
        <v>2021</v>
      </c>
      <c r="B16" s="160">
        <v>3</v>
      </c>
      <c r="C16" s="209">
        <v>11</v>
      </c>
      <c r="D16" s="62">
        <v>123</v>
      </c>
      <c r="E16" s="47">
        <v>100</v>
      </c>
      <c r="F16" s="47">
        <v>16</v>
      </c>
      <c r="G16" s="47">
        <v>16</v>
      </c>
      <c r="H16" s="47">
        <v>18</v>
      </c>
      <c r="I16" s="47">
        <v>15</v>
      </c>
      <c r="J16" s="47">
        <v>19</v>
      </c>
      <c r="K16" s="47">
        <v>16</v>
      </c>
      <c r="L16" s="48">
        <v>23</v>
      </c>
    </row>
    <row r="17" spans="1:14" ht="13.5" customHeight="1" x14ac:dyDescent="0.15">
      <c r="A17" s="164">
        <v>2022</v>
      </c>
      <c r="B17" s="60">
        <v>4</v>
      </c>
      <c r="C17" s="273">
        <v>11</v>
      </c>
      <c r="D17" s="145">
        <f>E17+L17</f>
        <v>118</v>
      </c>
      <c r="E17" s="145">
        <f>F17+G17+H17+I17+J17+K17</f>
        <v>99</v>
      </c>
      <c r="F17" s="145">
        <v>16</v>
      </c>
      <c r="G17" s="145">
        <v>16</v>
      </c>
      <c r="H17" s="145">
        <v>16</v>
      </c>
      <c r="I17" s="145">
        <v>17</v>
      </c>
      <c r="J17" s="145">
        <v>15</v>
      </c>
      <c r="K17" s="145">
        <v>19</v>
      </c>
      <c r="L17" s="152">
        <v>19</v>
      </c>
      <c r="N17" s="232"/>
    </row>
    <row r="18" spans="1:14" ht="13.5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132" t="s">
        <v>43</v>
      </c>
    </row>
  </sheetData>
  <mergeCells count="6">
    <mergeCell ref="A5:B7"/>
    <mergeCell ref="C5:C6"/>
    <mergeCell ref="L6:L7"/>
    <mergeCell ref="D5:L5"/>
    <mergeCell ref="D6:D7"/>
    <mergeCell ref="E6:K6"/>
  </mergeCells>
  <phoneticPr fontId="3"/>
  <hyperlinks>
    <hyperlink ref="L18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>
      <selection activeCell="L13" sqref="L13"/>
    </sheetView>
  </sheetViews>
  <sheetFormatPr defaultRowHeight="13.5" x14ac:dyDescent="0.15"/>
  <cols>
    <col min="1" max="1" width="6.25" customWidth="1"/>
    <col min="2" max="2" width="8.625" customWidth="1"/>
    <col min="3" max="8" width="9.375" style="10" customWidth="1"/>
    <col min="9" max="9" width="11.25" style="10" customWidth="1"/>
  </cols>
  <sheetData>
    <row r="1" spans="1:15" s="532" customFormat="1" ht="22.5" customHeight="1" x14ac:dyDescent="0.15">
      <c r="A1" s="531" t="s">
        <v>630</v>
      </c>
    </row>
    <row r="2" spans="1:15" s="534" customFormat="1" ht="37.5" customHeight="1" x14ac:dyDescent="0.15">
      <c r="A2" s="533" t="s">
        <v>583</v>
      </c>
    </row>
    <row r="3" spans="1:15" s="110" customFormat="1" ht="22.5" customHeight="1" x14ac:dyDescent="0.15">
      <c r="A3" s="109" t="s">
        <v>78</v>
      </c>
      <c r="C3" s="109"/>
      <c r="D3" s="109"/>
      <c r="E3" s="109"/>
      <c r="F3" s="109"/>
      <c r="G3" s="109"/>
      <c r="H3" s="613" t="s">
        <v>40</v>
      </c>
      <c r="I3" s="613"/>
    </row>
    <row r="4" spans="1:15" ht="7.5" customHeight="1" x14ac:dyDescent="0.15">
      <c r="B4" s="4"/>
      <c r="C4" s="4"/>
      <c r="D4" s="4"/>
      <c r="E4" s="4"/>
      <c r="F4" s="4"/>
      <c r="G4" s="4"/>
      <c r="H4" s="614"/>
      <c r="I4" s="614"/>
    </row>
    <row r="5" spans="1:15" ht="13.5" customHeight="1" x14ac:dyDescent="0.15">
      <c r="A5" s="599" t="s">
        <v>91</v>
      </c>
      <c r="B5" s="600"/>
      <c r="C5" s="615" t="s">
        <v>31</v>
      </c>
      <c r="D5" s="585"/>
      <c r="E5" s="585"/>
      <c r="F5" s="585" t="s">
        <v>32</v>
      </c>
      <c r="G5" s="585"/>
      <c r="H5" s="585"/>
      <c r="I5" s="627" t="s">
        <v>116</v>
      </c>
      <c r="K5" s="97"/>
      <c r="L5" s="18"/>
      <c r="M5" s="18"/>
    </row>
    <row r="6" spans="1:15" ht="13.5" customHeight="1" x14ac:dyDescent="0.15">
      <c r="A6" s="601"/>
      <c r="B6" s="602"/>
      <c r="C6" s="38" t="s">
        <v>1</v>
      </c>
      <c r="D6" s="59" t="s">
        <v>5</v>
      </c>
      <c r="E6" s="59" t="s">
        <v>6</v>
      </c>
      <c r="F6" s="59" t="s">
        <v>1</v>
      </c>
      <c r="G6" s="59" t="s">
        <v>5</v>
      </c>
      <c r="H6" s="59" t="s">
        <v>6</v>
      </c>
      <c r="I6" s="621"/>
      <c r="K6" s="18"/>
      <c r="L6" s="18"/>
      <c r="M6" s="18"/>
      <c r="O6" s="10"/>
    </row>
    <row r="7" spans="1:15" ht="13.5" customHeight="1" x14ac:dyDescent="0.15">
      <c r="A7" s="165">
        <v>2013</v>
      </c>
      <c r="B7" s="216">
        <v>25</v>
      </c>
      <c r="C7" s="61">
        <v>199</v>
      </c>
      <c r="D7" s="54">
        <v>69</v>
      </c>
      <c r="E7" s="54">
        <v>130</v>
      </c>
      <c r="F7" s="54">
        <v>46</v>
      </c>
      <c r="G7" s="54">
        <v>15</v>
      </c>
      <c r="H7" s="54">
        <v>31</v>
      </c>
      <c r="I7" s="63">
        <v>14.5</v>
      </c>
      <c r="K7" s="19"/>
      <c r="L7" s="20"/>
      <c r="M7" s="18"/>
      <c r="O7" s="10"/>
    </row>
    <row r="8" spans="1:15" ht="13.5" customHeight="1" x14ac:dyDescent="0.15">
      <c r="A8" s="165">
        <v>2014</v>
      </c>
      <c r="B8" s="160">
        <v>26</v>
      </c>
      <c r="C8" s="62">
        <v>195</v>
      </c>
      <c r="D8" s="47">
        <v>72</v>
      </c>
      <c r="E8" s="47">
        <v>123</v>
      </c>
      <c r="F8" s="47">
        <v>48</v>
      </c>
      <c r="G8" s="47">
        <v>14</v>
      </c>
      <c r="H8" s="47">
        <v>34</v>
      </c>
      <c r="I8" s="64">
        <v>14.5</v>
      </c>
      <c r="K8" s="19"/>
      <c r="L8" s="20"/>
      <c r="M8" s="18"/>
      <c r="O8" s="10"/>
    </row>
    <row r="9" spans="1:15" ht="13.5" customHeight="1" x14ac:dyDescent="0.15">
      <c r="A9" s="165">
        <v>2015</v>
      </c>
      <c r="B9" s="160">
        <v>27</v>
      </c>
      <c r="C9" s="62">
        <v>194</v>
      </c>
      <c r="D9" s="47">
        <v>76</v>
      </c>
      <c r="E9" s="47">
        <v>118</v>
      </c>
      <c r="F9" s="47">
        <v>48</v>
      </c>
      <c r="G9" s="47">
        <v>16</v>
      </c>
      <c r="H9" s="47">
        <v>32</v>
      </c>
      <c r="I9" s="64">
        <v>14.1</v>
      </c>
      <c r="K9" s="19"/>
      <c r="L9" s="20"/>
      <c r="M9" s="18"/>
      <c r="O9" s="10"/>
    </row>
    <row r="10" spans="1:15" ht="13.5" customHeight="1" x14ac:dyDescent="0.15">
      <c r="A10" s="165">
        <v>2016</v>
      </c>
      <c r="B10" s="160">
        <v>28</v>
      </c>
      <c r="C10" s="62">
        <v>188</v>
      </c>
      <c r="D10" s="47">
        <v>74</v>
      </c>
      <c r="E10" s="47">
        <v>114</v>
      </c>
      <c r="F10" s="47">
        <v>49</v>
      </c>
      <c r="G10" s="47">
        <v>15</v>
      </c>
      <c r="H10" s="47">
        <v>34</v>
      </c>
      <c r="I10" s="64">
        <v>14.5</v>
      </c>
      <c r="K10" s="19"/>
      <c r="L10" s="20"/>
      <c r="M10" s="18"/>
    </row>
    <row r="11" spans="1:15" ht="13.5" customHeight="1" x14ac:dyDescent="0.15">
      <c r="A11" s="165">
        <v>2017</v>
      </c>
      <c r="B11" s="160">
        <v>29</v>
      </c>
      <c r="C11" s="62">
        <v>189</v>
      </c>
      <c r="D11" s="58">
        <v>73</v>
      </c>
      <c r="E11" s="58">
        <v>116</v>
      </c>
      <c r="F11" s="47">
        <v>51</v>
      </c>
      <c r="G11" s="47">
        <v>16</v>
      </c>
      <c r="H11" s="47">
        <v>35</v>
      </c>
      <c r="I11" s="64">
        <v>14.4</v>
      </c>
      <c r="K11" s="19"/>
      <c r="L11" s="20"/>
      <c r="M11" s="18"/>
    </row>
    <row r="12" spans="1:15" ht="13.5" customHeight="1" x14ac:dyDescent="0.15">
      <c r="A12" s="165">
        <v>2018</v>
      </c>
      <c r="B12" s="160">
        <v>30</v>
      </c>
      <c r="C12" s="62">
        <v>188</v>
      </c>
      <c r="D12" s="58">
        <v>67</v>
      </c>
      <c r="E12" s="58">
        <v>121</v>
      </c>
      <c r="F12" s="47">
        <v>51</v>
      </c>
      <c r="G12" s="47">
        <v>15</v>
      </c>
      <c r="H12" s="47">
        <v>36</v>
      </c>
      <c r="I12" s="64">
        <v>14.3</v>
      </c>
      <c r="K12" s="19"/>
      <c r="L12" s="20"/>
      <c r="M12" s="18"/>
    </row>
    <row r="13" spans="1:15" ht="13.5" customHeight="1" x14ac:dyDescent="0.15">
      <c r="A13" s="165">
        <v>2019</v>
      </c>
      <c r="B13" s="160" t="s">
        <v>88</v>
      </c>
      <c r="C13" s="62">
        <v>184</v>
      </c>
      <c r="D13" s="58">
        <v>73</v>
      </c>
      <c r="E13" s="58">
        <v>111</v>
      </c>
      <c r="F13" s="47">
        <v>55</v>
      </c>
      <c r="G13" s="47">
        <v>16</v>
      </c>
      <c r="H13" s="47">
        <v>39</v>
      </c>
      <c r="I13" s="64">
        <v>14.3</v>
      </c>
      <c r="K13" s="19"/>
      <c r="L13" s="20"/>
      <c r="M13" s="18"/>
    </row>
    <row r="14" spans="1:15" ht="13.5" customHeight="1" x14ac:dyDescent="0.15">
      <c r="A14" s="165">
        <v>2020</v>
      </c>
      <c r="B14" s="160">
        <v>2</v>
      </c>
      <c r="C14" s="62">
        <v>181</v>
      </c>
      <c r="D14" s="58">
        <v>69</v>
      </c>
      <c r="E14" s="58">
        <v>112</v>
      </c>
      <c r="F14" s="47">
        <v>11</v>
      </c>
      <c r="G14" s="47">
        <v>5</v>
      </c>
      <c r="H14" s="47">
        <v>6</v>
      </c>
      <c r="I14" s="64">
        <v>14.2</v>
      </c>
      <c r="K14" s="19"/>
      <c r="L14" s="20"/>
      <c r="M14" s="18"/>
    </row>
    <row r="15" spans="1:15" ht="13.5" customHeight="1" x14ac:dyDescent="0.15">
      <c r="A15" s="165">
        <v>2021</v>
      </c>
      <c r="B15" s="160">
        <v>3</v>
      </c>
      <c r="C15" s="62">
        <v>183</v>
      </c>
      <c r="D15" s="58">
        <v>73</v>
      </c>
      <c r="E15" s="58">
        <v>110</v>
      </c>
      <c r="F15" s="47">
        <v>11</v>
      </c>
      <c r="G15" s="47">
        <v>4</v>
      </c>
      <c r="H15" s="47">
        <v>7</v>
      </c>
      <c r="I15" s="64">
        <v>13.8</v>
      </c>
      <c r="J15" s="10"/>
      <c r="K15" s="19"/>
      <c r="L15" s="20"/>
      <c r="M15" s="18"/>
    </row>
    <row r="16" spans="1:15" ht="13.5" customHeight="1" x14ac:dyDescent="0.15">
      <c r="A16" s="164">
        <v>2022</v>
      </c>
      <c r="B16" s="60">
        <v>4</v>
      </c>
      <c r="C16" s="153">
        <f>D16+E16</f>
        <v>177</v>
      </c>
      <c r="D16" s="159">
        <v>70</v>
      </c>
      <c r="E16" s="159">
        <v>107</v>
      </c>
      <c r="F16" s="145">
        <f>G16+H16</f>
        <v>11</v>
      </c>
      <c r="G16" s="145">
        <v>3</v>
      </c>
      <c r="H16" s="145">
        <v>8</v>
      </c>
      <c r="I16" s="578">
        <v>13.8</v>
      </c>
      <c r="J16" s="10"/>
      <c r="K16" s="19"/>
      <c r="L16" s="20"/>
      <c r="M16" s="18"/>
    </row>
    <row r="17" spans="1:13" ht="13.5" customHeight="1" x14ac:dyDescent="0.15">
      <c r="A17" s="221" t="s">
        <v>118</v>
      </c>
      <c r="B17" s="1"/>
      <c r="C17" s="7"/>
      <c r="D17" s="7"/>
      <c r="E17" s="7"/>
      <c r="F17" s="7"/>
      <c r="G17" s="7"/>
      <c r="H17" s="7"/>
      <c r="I17" s="132" t="s">
        <v>43</v>
      </c>
      <c r="J17" s="10"/>
      <c r="K17" s="234"/>
      <c r="L17" s="18"/>
      <c r="M17" s="18"/>
    </row>
    <row r="18" spans="1:13" x14ac:dyDescent="0.15">
      <c r="A18" s="222" t="s">
        <v>119</v>
      </c>
      <c r="J18" s="10"/>
      <c r="K18" s="18"/>
      <c r="L18" s="18"/>
      <c r="M18" s="18"/>
    </row>
  </sheetData>
  <mergeCells count="5">
    <mergeCell ref="H3:I4"/>
    <mergeCell ref="I5:I6"/>
    <mergeCell ref="C5:E5"/>
    <mergeCell ref="F5:H5"/>
    <mergeCell ref="A5:B6"/>
  </mergeCells>
  <phoneticPr fontId="3"/>
  <hyperlinks>
    <hyperlink ref="I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workbookViewId="0">
      <selection activeCell="N10" sqref="N10"/>
    </sheetView>
  </sheetViews>
  <sheetFormatPr defaultRowHeight="13.5" x14ac:dyDescent="0.15"/>
  <cols>
    <col min="1" max="1" width="6.25" customWidth="1"/>
    <col min="2" max="2" width="8.625" customWidth="1"/>
    <col min="3" max="11" width="7.5" style="10" customWidth="1"/>
  </cols>
  <sheetData>
    <row r="1" spans="1:13" s="532" customFormat="1" ht="22.5" customHeight="1" x14ac:dyDescent="0.15">
      <c r="A1" s="531" t="s">
        <v>630</v>
      </c>
    </row>
    <row r="2" spans="1:13" s="534" customFormat="1" ht="37.5" customHeight="1" x14ac:dyDescent="0.15">
      <c r="A2" s="533" t="s">
        <v>583</v>
      </c>
    </row>
    <row r="3" spans="1:13" s="110" customFormat="1" ht="22.5" customHeight="1" x14ac:dyDescent="0.15">
      <c r="A3" s="109" t="s">
        <v>79</v>
      </c>
      <c r="B3" s="109"/>
      <c r="C3" s="109"/>
      <c r="D3" s="109"/>
      <c r="E3" s="109"/>
      <c r="F3" s="109"/>
      <c r="G3" s="109"/>
      <c r="H3" s="109"/>
      <c r="I3" s="109"/>
      <c r="J3" s="613" t="s">
        <v>40</v>
      </c>
      <c r="K3" s="613"/>
    </row>
    <row r="4" spans="1:13" ht="7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614"/>
      <c r="K4" s="614"/>
    </row>
    <row r="5" spans="1:13" ht="13.5" customHeight="1" x14ac:dyDescent="0.15">
      <c r="A5" s="599" t="s">
        <v>91</v>
      </c>
      <c r="B5" s="600"/>
      <c r="C5" s="615" t="s">
        <v>33</v>
      </c>
      <c r="D5" s="585"/>
      <c r="E5" s="585"/>
      <c r="F5" s="585" t="s">
        <v>23</v>
      </c>
      <c r="G5" s="585"/>
      <c r="H5" s="585" t="s">
        <v>24</v>
      </c>
      <c r="I5" s="585"/>
      <c r="J5" s="585" t="s">
        <v>25</v>
      </c>
      <c r="K5" s="586"/>
    </row>
    <row r="6" spans="1:13" ht="13.5" customHeight="1" x14ac:dyDescent="0.15">
      <c r="A6" s="601"/>
      <c r="B6" s="602"/>
      <c r="C6" s="38" t="s">
        <v>1</v>
      </c>
      <c r="D6" s="59" t="s">
        <v>5</v>
      </c>
      <c r="E6" s="59" t="s">
        <v>6</v>
      </c>
      <c r="F6" s="59" t="s">
        <v>5</v>
      </c>
      <c r="G6" s="59" t="s">
        <v>6</v>
      </c>
      <c r="H6" s="59" t="s">
        <v>5</v>
      </c>
      <c r="I6" s="59" t="s">
        <v>6</v>
      </c>
      <c r="J6" s="59" t="s">
        <v>5</v>
      </c>
      <c r="K6" s="60" t="s">
        <v>6</v>
      </c>
    </row>
    <row r="7" spans="1:13" ht="13.5" customHeight="1" x14ac:dyDescent="0.15">
      <c r="A7" s="165">
        <v>2013</v>
      </c>
      <c r="B7" s="216">
        <v>25</v>
      </c>
      <c r="C7" s="52">
        <v>1545</v>
      </c>
      <c r="D7" s="54">
        <v>751</v>
      </c>
      <c r="E7" s="54">
        <v>794</v>
      </c>
      <c r="F7" s="54">
        <v>229</v>
      </c>
      <c r="G7" s="54">
        <v>274</v>
      </c>
      <c r="H7" s="54">
        <v>266</v>
      </c>
      <c r="I7" s="54">
        <v>250</v>
      </c>
      <c r="J7" s="54">
        <v>256</v>
      </c>
      <c r="K7" s="55">
        <v>270</v>
      </c>
      <c r="M7" s="97"/>
    </row>
    <row r="8" spans="1:13" ht="13.5" customHeight="1" x14ac:dyDescent="0.15">
      <c r="A8" s="165">
        <v>2014</v>
      </c>
      <c r="B8" s="160">
        <v>26</v>
      </c>
      <c r="C8" s="56">
        <v>1538</v>
      </c>
      <c r="D8" s="47">
        <v>785</v>
      </c>
      <c r="E8" s="47">
        <v>753</v>
      </c>
      <c r="F8" s="47">
        <v>291</v>
      </c>
      <c r="G8" s="47">
        <v>231</v>
      </c>
      <c r="H8" s="47">
        <v>227</v>
      </c>
      <c r="I8" s="47">
        <v>271</v>
      </c>
      <c r="J8" s="47">
        <v>267</v>
      </c>
      <c r="K8" s="48">
        <v>251</v>
      </c>
    </row>
    <row r="9" spans="1:13" ht="13.5" customHeight="1" x14ac:dyDescent="0.15">
      <c r="A9" s="165">
        <v>2015</v>
      </c>
      <c r="B9" s="160">
        <v>27</v>
      </c>
      <c r="C9" s="56">
        <v>1505</v>
      </c>
      <c r="D9" s="47">
        <v>781</v>
      </c>
      <c r="E9" s="47">
        <v>724</v>
      </c>
      <c r="F9" s="47">
        <v>265</v>
      </c>
      <c r="G9" s="47">
        <v>221</v>
      </c>
      <c r="H9" s="47">
        <v>289</v>
      </c>
      <c r="I9" s="47">
        <v>230</v>
      </c>
      <c r="J9" s="47">
        <v>227</v>
      </c>
      <c r="K9" s="48">
        <v>273</v>
      </c>
    </row>
    <row r="10" spans="1:13" ht="13.5" customHeight="1" x14ac:dyDescent="0.15">
      <c r="A10" s="165">
        <v>2016</v>
      </c>
      <c r="B10" s="160">
        <v>28</v>
      </c>
      <c r="C10" s="56">
        <v>1490</v>
      </c>
      <c r="D10" s="47">
        <v>791</v>
      </c>
      <c r="E10" s="47">
        <v>699</v>
      </c>
      <c r="F10" s="47">
        <v>237</v>
      </c>
      <c r="G10" s="47">
        <v>245</v>
      </c>
      <c r="H10" s="47">
        <v>264</v>
      </c>
      <c r="I10" s="47">
        <v>224</v>
      </c>
      <c r="J10" s="47">
        <v>290</v>
      </c>
      <c r="K10" s="48">
        <v>230</v>
      </c>
    </row>
    <row r="11" spans="1:13" ht="13.5" customHeight="1" x14ac:dyDescent="0.15">
      <c r="A11" s="165">
        <v>2017</v>
      </c>
      <c r="B11" s="160">
        <v>29</v>
      </c>
      <c r="C11" s="394">
        <v>1367</v>
      </c>
      <c r="D11" s="58">
        <v>716</v>
      </c>
      <c r="E11" s="58">
        <v>651</v>
      </c>
      <c r="F11" s="58">
        <v>217</v>
      </c>
      <c r="G11" s="58">
        <v>185</v>
      </c>
      <c r="H11" s="47">
        <v>235</v>
      </c>
      <c r="I11" s="47">
        <v>243</v>
      </c>
      <c r="J11" s="47">
        <v>264</v>
      </c>
      <c r="K11" s="48">
        <v>223</v>
      </c>
    </row>
    <row r="12" spans="1:13" ht="13.5" customHeight="1" x14ac:dyDescent="0.15">
      <c r="A12" s="165">
        <v>2018</v>
      </c>
      <c r="B12" s="160">
        <v>30</v>
      </c>
      <c r="C12" s="394">
        <v>1313</v>
      </c>
      <c r="D12" s="58">
        <v>674</v>
      </c>
      <c r="E12" s="58">
        <v>639</v>
      </c>
      <c r="F12" s="58">
        <v>219</v>
      </c>
      <c r="G12" s="58">
        <v>210</v>
      </c>
      <c r="H12" s="47">
        <v>218</v>
      </c>
      <c r="I12" s="47">
        <v>185</v>
      </c>
      <c r="J12" s="47">
        <v>237</v>
      </c>
      <c r="K12" s="48">
        <v>244</v>
      </c>
    </row>
    <row r="13" spans="1:13" ht="13.5" customHeight="1" x14ac:dyDescent="0.15">
      <c r="A13" s="165">
        <v>2019</v>
      </c>
      <c r="B13" s="160" t="s">
        <v>88</v>
      </c>
      <c r="C13" s="394">
        <v>1283</v>
      </c>
      <c r="D13" s="58">
        <v>673</v>
      </c>
      <c r="E13" s="58">
        <v>610</v>
      </c>
      <c r="F13" s="58">
        <v>236</v>
      </c>
      <c r="G13" s="58">
        <v>216</v>
      </c>
      <c r="H13" s="47">
        <v>218</v>
      </c>
      <c r="I13" s="47">
        <v>210</v>
      </c>
      <c r="J13" s="47">
        <v>219</v>
      </c>
      <c r="K13" s="48">
        <v>184</v>
      </c>
    </row>
    <row r="14" spans="1:13" ht="13.5" customHeight="1" x14ac:dyDescent="0.15">
      <c r="A14" s="165">
        <v>2020</v>
      </c>
      <c r="B14" s="160">
        <v>2</v>
      </c>
      <c r="C14" s="394">
        <v>1340</v>
      </c>
      <c r="D14" s="58">
        <v>686</v>
      </c>
      <c r="E14" s="58">
        <v>654</v>
      </c>
      <c r="F14" s="58">
        <v>231</v>
      </c>
      <c r="G14" s="58">
        <v>229</v>
      </c>
      <c r="H14" s="47">
        <v>238</v>
      </c>
      <c r="I14" s="47">
        <v>214</v>
      </c>
      <c r="J14" s="47">
        <v>217</v>
      </c>
      <c r="K14" s="48">
        <v>211</v>
      </c>
    </row>
    <row r="15" spans="1:13" ht="13.5" customHeight="1" x14ac:dyDescent="0.15">
      <c r="A15" s="165">
        <v>2021</v>
      </c>
      <c r="B15" s="160">
        <v>3</v>
      </c>
      <c r="C15" s="394">
        <v>1323</v>
      </c>
      <c r="D15" s="58">
        <v>678</v>
      </c>
      <c r="E15" s="58">
        <v>645</v>
      </c>
      <c r="F15" s="58">
        <v>211</v>
      </c>
      <c r="G15" s="58">
        <v>204</v>
      </c>
      <c r="H15" s="47">
        <v>229</v>
      </c>
      <c r="I15" s="47">
        <v>226</v>
      </c>
      <c r="J15" s="47">
        <v>238</v>
      </c>
      <c r="K15" s="48">
        <v>215</v>
      </c>
      <c r="L15" s="10"/>
    </row>
    <row r="16" spans="1:13" ht="13.5" customHeight="1" x14ac:dyDescent="0.15">
      <c r="A16" s="164">
        <v>2022</v>
      </c>
      <c r="B16" s="60">
        <v>4</v>
      </c>
      <c r="C16" s="576">
        <f>SUM(D16:E16)</f>
        <v>1290</v>
      </c>
      <c r="D16" s="159">
        <f>F16+H16+J16</f>
        <v>640</v>
      </c>
      <c r="E16" s="159">
        <f>G16+I16+K16</f>
        <v>650</v>
      </c>
      <c r="F16" s="159">
        <v>199</v>
      </c>
      <c r="G16" s="159">
        <v>222</v>
      </c>
      <c r="H16" s="145">
        <v>212</v>
      </c>
      <c r="I16" s="145">
        <v>204</v>
      </c>
      <c r="J16" s="145">
        <v>229</v>
      </c>
      <c r="K16" s="152">
        <v>224</v>
      </c>
      <c r="L16" s="10"/>
      <c r="M16" s="234"/>
    </row>
    <row r="17" spans="1:11" s="133" customFormat="1" ht="13.5" customHeight="1" x14ac:dyDescent="0.15">
      <c r="A17" s="130"/>
      <c r="B17" s="130"/>
      <c r="C17" s="131"/>
      <c r="D17" s="131"/>
      <c r="E17" s="131"/>
      <c r="F17" s="131"/>
      <c r="G17" s="131"/>
      <c r="H17" s="131"/>
      <c r="I17" s="131"/>
      <c r="J17" s="131"/>
      <c r="K17" s="132" t="s">
        <v>43</v>
      </c>
    </row>
  </sheetData>
  <mergeCells count="6">
    <mergeCell ref="A5:B6"/>
    <mergeCell ref="J3:K4"/>
    <mergeCell ref="J5:K5"/>
    <mergeCell ref="C5:E5"/>
    <mergeCell ref="F5:G5"/>
    <mergeCell ref="H5:I5"/>
  </mergeCells>
  <phoneticPr fontId="3"/>
  <hyperlinks>
    <hyperlink ref="K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1学校総覧</vt:lpstr>
      <vt:lpstr>２市立小中学校施設の概要</vt:lpstr>
      <vt:lpstr>３幼稚園学級数・幼児数</vt:lpstr>
      <vt:lpstr>４認定こども園 </vt:lpstr>
      <vt:lpstr>５小学校児童数</vt:lpstr>
      <vt:lpstr>６小学校学級数</vt:lpstr>
      <vt:lpstr>７小学校教職員数</vt:lpstr>
      <vt:lpstr>８中学校生徒数</vt:lpstr>
      <vt:lpstr>９中学校学級数</vt:lpstr>
      <vt:lpstr>10中学校教職員数</vt:lpstr>
      <vt:lpstr>11特別支援学校児童・生徒数</vt:lpstr>
      <vt:lpstr>12特別支援学校学級数・教職員数</vt:lpstr>
      <vt:lpstr>13卒業後の状況</vt:lpstr>
      <vt:lpstr>14図書館(1)</vt:lpstr>
      <vt:lpstr>14(2)</vt:lpstr>
      <vt:lpstr>14(3)</vt:lpstr>
      <vt:lpstr>15体育施設の利用状況</vt:lpstr>
      <vt:lpstr>16観光地利用状況</vt:lpstr>
      <vt:lpstr>16観光地利用状況(2)</vt:lpstr>
      <vt:lpstr>17湯っ蔵んど利用者数</vt:lpstr>
      <vt:lpstr>18労働関係施設利用者数</vt:lpstr>
      <vt:lpstr>19文化施設等利用状況</vt:lpstr>
      <vt:lpstr>20文化財</vt:lpstr>
      <vt:lpstr>'10中学校教職員数'!Print_Area</vt:lpstr>
      <vt:lpstr>'11特別支援学校児童・生徒数'!Print_Area</vt:lpstr>
      <vt:lpstr>'12特別支援学校学級数・教職員数'!Print_Area</vt:lpstr>
      <vt:lpstr>'13卒業後の状況'!Print_Area</vt:lpstr>
      <vt:lpstr>'14(2)'!Print_Area</vt:lpstr>
      <vt:lpstr>'14(3)'!Print_Area</vt:lpstr>
      <vt:lpstr>'14図書館(1)'!Print_Area</vt:lpstr>
      <vt:lpstr>'15体育施設の利用状況'!Print_Area</vt:lpstr>
      <vt:lpstr>'16観光地利用状況'!Print_Area</vt:lpstr>
      <vt:lpstr>'16観光地利用状況(2)'!Print_Area</vt:lpstr>
      <vt:lpstr>'17湯っ蔵んど利用者数'!Print_Area</vt:lpstr>
      <vt:lpstr>'18労働関係施設利用者数'!Print_Area</vt:lpstr>
      <vt:lpstr>'19文化施設等利用状況'!Print_Area</vt:lpstr>
      <vt:lpstr>'1学校総覧'!Print_Area</vt:lpstr>
      <vt:lpstr>'20文化財'!Print_Area</vt:lpstr>
      <vt:lpstr>'２市立小中学校施設の概要'!Print_Area</vt:lpstr>
      <vt:lpstr>'３幼稚園学級数・幼児数'!Print_Area</vt:lpstr>
      <vt:lpstr>'４認定こども園 '!Print_Area</vt:lpstr>
      <vt:lpstr>'５小学校児童数'!Print_Area</vt:lpstr>
      <vt:lpstr>'６小学校学級数'!Print_Area</vt:lpstr>
      <vt:lpstr>'７小学校教職員数'!Print_Area</vt:lpstr>
      <vt:lpstr>'８中学校生徒数'!Print_Area</vt:lpstr>
      <vt:lpstr>'９中学校学級数'!Print_Area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2023-03-07T08:24:28Z</cp:lastPrinted>
  <dcterms:created xsi:type="dcterms:W3CDTF">2004-05-21T06:44:02Z</dcterms:created>
  <dcterms:modified xsi:type="dcterms:W3CDTF">2024-03-15T00:13:38Z</dcterms:modified>
</cp:coreProperties>
</file>