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0" yWindow="0" windowWidth="20490" windowHeight="6780" tabRatio="745"/>
  </bookViews>
  <sheets>
    <sheet name="目次" sheetId="9" r:id="rId1"/>
    <sheet name="１当初予算" sheetId="1" r:id="rId2"/>
    <sheet name="２決算額" sheetId="2" r:id="rId3"/>
    <sheet name="３決算額の推移" sheetId="3" r:id="rId4"/>
    <sheet name="４市税の収入状況" sheetId="4" r:id="rId5"/>
    <sheet name="５一般会計の経費別決算額" sheetId="5" r:id="rId6"/>
    <sheet name="６市有財産" sheetId="6" r:id="rId7"/>
    <sheet name="７市債の状況" sheetId="7" r:id="rId8"/>
  </sheets>
  <definedNames>
    <definedName name="_xlnm.Print_Area" localSheetId="1">'１当初予算'!$A$1:$G$47</definedName>
    <definedName name="_xlnm.Print_Area" localSheetId="2">'２決算額'!$A$1:$F$26</definedName>
    <definedName name="_xlnm.Print_Area" localSheetId="3">'３決算額の推移'!$A$1:$C$14</definedName>
    <definedName name="_xlnm.Print_Area" localSheetId="4">'４市税の収入状況'!$A$1:$O$24</definedName>
    <definedName name="_xlnm.Print_Area" localSheetId="5">'５一般会計の経費別決算額'!$A$1:$K$16</definedName>
    <definedName name="_xlnm.Print_Area" localSheetId="6">'６市有財産'!$A$1:$I$16</definedName>
    <definedName name="_xlnm.Print_Area" localSheetId="7">'７市債の状況'!$A$1:$G$38</definedName>
  </definedNames>
  <calcPr calcId="162913"/>
</workbook>
</file>

<file path=xl/calcChain.xml><?xml version="1.0" encoding="utf-8"?>
<calcChain xmlns="http://schemas.openxmlformats.org/spreadsheetml/2006/main">
  <c r="E25" i="2" l="1"/>
  <c r="G27" i="1"/>
  <c r="F14" i="1" l="1"/>
  <c r="G23" i="7" l="1"/>
  <c r="G27" i="7"/>
  <c r="F27" i="7"/>
  <c r="E27" i="7"/>
  <c r="F23" i="7"/>
  <c r="E23" i="7"/>
  <c r="G5" i="7"/>
  <c r="F5" i="7"/>
  <c r="E5" i="7"/>
  <c r="D46" i="1" l="1"/>
  <c r="D28" i="1"/>
  <c r="F9" i="2" l="1"/>
  <c r="F5" i="2" l="1"/>
  <c r="F16" i="2"/>
  <c r="F4" i="2"/>
  <c r="F11" i="2"/>
  <c r="F7" i="2"/>
  <c r="F12" i="2"/>
  <c r="F8" i="2"/>
  <c r="F15" i="2"/>
  <c r="F14" i="2"/>
  <c r="F10" i="2"/>
  <c r="F6" i="2"/>
  <c r="F13" i="2"/>
  <c r="B28" i="1"/>
  <c r="C28" i="1"/>
  <c r="F25" i="2" l="1"/>
  <c r="G37" i="7"/>
  <c r="F37" i="7"/>
  <c r="C46" i="1" l="1"/>
  <c r="B46" i="1"/>
  <c r="B25" i="2" l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28" i="1"/>
  <c r="F28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C7" i="2" l="1"/>
  <c r="C8" i="2"/>
  <c r="C20" i="2"/>
  <c r="C23" i="2"/>
  <c r="C4" i="2"/>
  <c r="C24" i="2"/>
  <c r="C5" i="2"/>
  <c r="C9" i="2"/>
  <c r="C11" i="2"/>
  <c r="C13" i="2"/>
  <c r="C15" i="2"/>
  <c r="C17" i="2"/>
  <c r="C21" i="2"/>
  <c r="C18" i="2"/>
  <c r="C22" i="2"/>
  <c r="C6" i="2"/>
  <c r="C10" i="2"/>
  <c r="C12" i="2"/>
  <c r="C14" i="2"/>
  <c r="C16" i="2"/>
  <c r="C19" i="2"/>
  <c r="C25" i="2" l="1"/>
  <c r="E37" i="7"/>
</calcChain>
</file>

<file path=xl/sharedStrings.xml><?xml version="1.0" encoding="utf-8"?>
<sst xmlns="http://schemas.openxmlformats.org/spreadsheetml/2006/main" count="290" uniqueCount="166">
  <si>
    <t>(1) 歳入</t>
  </si>
  <si>
    <t>単位：千円、％</t>
  </si>
  <si>
    <t>款</t>
  </si>
  <si>
    <t>比較</t>
  </si>
  <si>
    <t>予算額　Ａ</t>
  </si>
  <si>
    <t>構成比</t>
  </si>
  <si>
    <t>Ａ－Ｂ</t>
  </si>
  <si>
    <t>増減率</t>
  </si>
  <si>
    <t>市　　　税</t>
  </si>
  <si>
    <t>地方譲与税</t>
  </si>
  <si>
    <t>利子割交付金</t>
  </si>
  <si>
    <t>ゴルフ場利用税交付金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</si>
  <si>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</si>
  <si>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</si>
  <si>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</si>
  <si>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</si>
  <si>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</si>
  <si>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</si>
  <si>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</si>
  <si>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</si>
  <si>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</si>
  <si>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　附　金</t>
  </si>
  <si>
    <t>繰　入　金</t>
  </si>
  <si>
    <t>繰　越　金</t>
  </si>
  <si>
    <t>諸　収　入</t>
  </si>
  <si>
    <t>市　　　債</t>
  </si>
  <si>
    <t>合　　　計</t>
  </si>
  <si>
    <t>(2) 歳出</t>
  </si>
  <si>
    <t>議　会　費</t>
  </si>
  <si>
    <t>総　務　費</t>
  </si>
  <si>
    <t>民　生　費</t>
  </si>
  <si>
    <t>衛　生　費</t>
  </si>
  <si>
    <t>労　働　費</t>
  </si>
  <si>
    <t>農林水産業費</t>
  </si>
  <si>
    <t>商　工　費</t>
  </si>
  <si>
    <t>土　木　費</t>
  </si>
  <si>
    <t>消　防　費</t>
  </si>
  <si>
    <t>教　育　費</t>
  </si>
  <si>
    <t>公　債　費</t>
  </si>
  <si>
    <t>予　備　費</t>
  </si>
  <si>
    <t>合　　計</t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</si>
  <si>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8" eb="11">
      <t>コウフキン</t>
    </rPh>
    <phoneticPr fontId="2"/>
  </si>
  <si>
    <t>地方消費税交付金</t>
    <rPh sb="0" eb="2">
      <t>チホウ</t>
    </rPh>
    <rPh sb="2" eb="5">
      <t>ショウヒゼイ</t>
    </rPh>
    <phoneticPr fontId="2"/>
  </si>
  <si>
    <t>配当割交付金</t>
    <rPh sb="0" eb="2">
      <t>ハイトウ</t>
    </rPh>
    <rPh sb="2" eb="3">
      <t>ワ</t>
    </rPh>
    <phoneticPr fontId="2"/>
  </si>
  <si>
    <t>歳入</t>
  </si>
  <si>
    <t>歳出</t>
  </si>
  <si>
    <t>地方消費税交付金</t>
  </si>
  <si>
    <t>単位：千円</t>
  </si>
  <si>
    <t>年度</t>
  </si>
  <si>
    <t>歳入決算額</t>
  </si>
  <si>
    <t>歳出決算額</t>
  </si>
  <si>
    <t>軽自動車税</t>
  </si>
  <si>
    <t>市たばこ税</t>
  </si>
  <si>
    <t>入湯税</t>
  </si>
  <si>
    <t>決算額</t>
  </si>
  <si>
    <t>千円</t>
  </si>
  <si>
    <t>収納率</t>
  </si>
  <si>
    <t>％</t>
  </si>
  <si>
    <t>総　　数</t>
  </si>
  <si>
    <t>人件費</t>
  </si>
  <si>
    <t>物件費</t>
  </si>
  <si>
    <t>投資的経費</t>
  </si>
  <si>
    <t>その他</t>
  </si>
  <si>
    <t>金額</t>
  </si>
  <si>
    <t>行政財産</t>
  </si>
  <si>
    <t>普通財産</t>
  </si>
  <si>
    <t>公用財産</t>
  </si>
  <si>
    <t>公共用財産</t>
  </si>
  <si>
    <t>土地</t>
  </si>
  <si>
    <t>建物</t>
  </si>
  <si>
    <t>山林</t>
  </si>
  <si>
    <t>面積</t>
  </si>
  <si>
    <t>立木の推定量</t>
  </si>
  <si>
    <t>区　　分</t>
  </si>
  <si>
    <t>発行高</t>
  </si>
  <si>
    <t>償還高</t>
  </si>
  <si>
    <t>残　高</t>
  </si>
  <si>
    <t>　（1）土　　木</t>
  </si>
  <si>
    <t>　（2）農　　林</t>
  </si>
  <si>
    <t>　（3）教　　育</t>
  </si>
  <si>
    <t>　（4）公営住宅</t>
  </si>
  <si>
    <t>　（5）民　　生</t>
  </si>
  <si>
    <t>2　災害復旧債</t>
  </si>
  <si>
    <t>　（3）その他公共・公用施設</t>
  </si>
  <si>
    <t>3　その他</t>
  </si>
  <si>
    <t>　（1）臨時財政特例債</t>
  </si>
  <si>
    <t>　（2）調整債</t>
  </si>
  <si>
    <t>　（3）公共事業等臨時特例債</t>
  </si>
  <si>
    <t>　（4）市民税等減税補てん債</t>
  </si>
  <si>
    <t>　（5）臨時税収補てん債</t>
  </si>
  <si>
    <t>　（6）臨時経済対策債</t>
  </si>
  <si>
    <t>　（7）地域総合整備資金貸付事業債</t>
  </si>
  <si>
    <t>　（8）臨時財政対策債</t>
  </si>
  <si>
    <t>　（9）日本新生緊急基盤整備事業債</t>
  </si>
  <si>
    <t>配当割交付金</t>
  </si>
  <si>
    <t>株式等譲渡所得割交付金</t>
    <rPh sb="2" eb="3">
      <t>トウ</t>
    </rPh>
    <phoneticPr fontId="2"/>
  </si>
  <si>
    <t>交付金</t>
    <rPh sb="0" eb="3">
      <t>コウフキン</t>
    </rPh>
    <phoneticPr fontId="2"/>
  </si>
  <si>
    <t>　（6）民　　生(授産施設整備事業)</t>
    <rPh sb="9" eb="11">
      <t>ジュサン</t>
    </rPh>
    <rPh sb="11" eb="13">
      <t>シセツ</t>
    </rPh>
    <rPh sb="13" eb="15">
      <t>セイビ</t>
    </rPh>
    <rPh sb="15" eb="17">
      <t>ジギョウ</t>
    </rPh>
    <phoneticPr fontId="2"/>
  </si>
  <si>
    <t>予算額　Ｂ</t>
    <phoneticPr fontId="2"/>
  </si>
  <si>
    <t>単位：千円</t>
    <phoneticPr fontId="2"/>
  </si>
  <si>
    <t>-</t>
  </si>
  <si>
    <t>災害復旧費</t>
    <phoneticPr fontId="2"/>
  </si>
  <si>
    <r>
      <t>単位：m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（立木の推定量のみm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）</t>
    </r>
    <rPh sb="6" eb="7">
      <t>タ</t>
    </rPh>
    <rPh sb="7" eb="8">
      <t>キ</t>
    </rPh>
    <rPh sb="9" eb="11">
      <t>スイテイ</t>
    </rPh>
    <rPh sb="11" eb="12">
      <t>リョウ</t>
    </rPh>
    <phoneticPr fontId="2"/>
  </si>
  <si>
    <t>　（7）保健衛生</t>
    <phoneticPr fontId="2"/>
  </si>
  <si>
    <t>（資料）財政課</t>
    <rPh sb="1" eb="3">
      <t>シリョウ</t>
    </rPh>
    <phoneticPr fontId="2"/>
  </si>
  <si>
    <t>（資料）税務課</t>
    <rPh sb="1" eb="3">
      <t>シリョウ</t>
    </rPh>
    <phoneticPr fontId="2"/>
  </si>
  <si>
    <t>現年
課税分</t>
    <phoneticPr fontId="2"/>
  </si>
  <si>
    <t>個人
市民税</t>
    <phoneticPr fontId="2"/>
  </si>
  <si>
    <t>法人
市民税</t>
    <phoneticPr fontId="2"/>
  </si>
  <si>
    <t>固定
資産税</t>
    <phoneticPr fontId="2"/>
  </si>
  <si>
    <t>特別
土地
保有税</t>
    <phoneticPr fontId="2"/>
  </si>
  <si>
    <t>都市
計画税</t>
    <phoneticPr fontId="2"/>
  </si>
  <si>
    <t>滞納
繰越分</t>
    <phoneticPr fontId="2"/>
  </si>
  <si>
    <r>
      <t xml:space="preserve">構成比
</t>
    </r>
    <r>
      <rPr>
        <sz val="8"/>
        <rFont val="ＭＳ ゴシック"/>
        <family val="3"/>
        <charset val="128"/>
      </rPr>
      <t>（％）</t>
    </r>
    <phoneticPr fontId="2"/>
  </si>
  <si>
    <t>1　普通債</t>
    <phoneticPr fontId="2"/>
  </si>
  <si>
    <t>-</t>
    <phoneticPr fontId="2"/>
  </si>
  <si>
    <t>年度</t>
    <rPh sb="0" eb="2">
      <t>ネンド</t>
    </rPh>
    <phoneticPr fontId="2"/>
  </si>
  <si>
    <t>予算額　Ｂ</t>
  </si>
  <si>
    <t>平成27
年度残高</t>
  </si>
  <si>
    <t>平成28
年度残高</t>
  </si>
  <si>
    <t>３　一般会計歳入歳出決算額の推移</t>
    <phoneticPr fontId="2"/>
  </si>
  <si>
    <t>４　市税の収入状況</t>
    <phoneticPr fontId="2"/>
  </si>
  <si>
    <t>５　一般会計の経費別決算額状況</t>
    <phoneticPr fontId="2"/>
  </si>
  <si>
    <t>６　市有財産の状況（普通会計）</t>
    <phoneticPr fontId="2"/>
  </si>
  <si>
    <t>７　市債の状況（一般会計）</t>
    <phoneticPr fontId="2"/>
  </si>
  <si>
    <t>市　　　税</t>
    <phoneticPr fontId="2"/>
  </si>
  <si>
    <t>合　　　計</t>
    <phoneticPr fontId="2"/>
  </si>
  <si>
    <t>2019年度</t>
    <phoneticPr fontId="2"/>
  </si>
  <si>
    <t>平成30年度(2018)</t>
    <phoneticPr fontId="2"/>
  </si>
  <si>
    <t>平成21年</t>
    <rPh sb="0" eb="2">
      <t>ヘイセイ</t>
    </rPh>
    <rPh sb="4" eb="5">
      <t>ネン</t>
    </rPh>
    <phoneticPr fontId="2"/>
  </si>
  <si>
    <t>平成21年度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</si>
  <si>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</si>
  <si>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平成29
年度残高</t>
  </si>
  <si>
    <r>
      <rPr>
        <sz val="7"/>
        <rFont val="ＭＳ ゴシック"/>
        <family val="3"/>
        <charset val="128"/>
      </rPr>
      <t>平成</t>
    </r>
    <r>
      <rPr>
        <sz val="8"/>
        <rFont val="ＭＳ ゴシック"/>
        <family val="3"/>
        <charset val="128"/>
      </rPr>
      <t xml:space="preserve">
21
</t>
    </r>
    <r>
      <rPr>
        <sz val="7"/>
        <rFont val="ＭＳ ゴシック"/>
        <family val="3"/>
        <charset val="128"/>
      </rPr>
      <t>年度</t>
    </r>
    <rPh sb="0" eb="2">
      <t>ヘイセイ</t>
    </rPh>
    <rPh sb="6" eb="8">
      <t>ネンド</t>
    </rPh>
    <phoneticPr fontId="2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</si>
  <si>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2"/>
  </si>
  <si>
    <t>皆増</t>
    <rPh sb="0" eb="1">
      <t>ミナ</t>
    </rPh>
    <rPh sb="1" eb="2">
      <t>ゾウ</t>
    </rPh>
    <phoneticPr fontId="2"/>
  </si>
  <si>
    <t>　（8）水　　道</t>
    <rPh sb="4" eb="5">
      <t>ミズ</t>
    </rPh>
    <rPh sb="7" eb="8">
      <t>ミチ</t>
    </rPh>
    <phoneticPr fontId="2"/>
  </si>
  <si>
    <t>　（9）清　　掃</t>
    <rPh sb="4" eb="5">
      <t>セイ</t>
    </rPh>
    <rPh sb="7" eb="8">
      <t>ソウ</t>
    </rPh>
    <phoneticPr fontId="2"/>
  </si>
  <si>
    <t>　（10）公有林整備</t>
    <phoneticPr fontId="2"/>
  </si>
  <si>
    <t>　（11）消　　防</t>
    <phoneticPr fontId="2"/>
  </si>
  <si>
    <t>　（12）同和対策</t>
    <phoneticPr fontId="2"/>
  </si>
  <si>
    <t>　（13）同和対策住宅新築資金等貸付金</t>
    <phoneticPr fontId="2"/>
  </si>
  <si>
    <t>　（14）労　　働</t>
    <phoneticPr fontId="2"/>
  </si>
  <si>
    <t>　（15）商　　工</t>
    <phoneticPr fontId="2"/>
  </si>
  <si>
    <t>　（16）総　　務</t>
    <phoneticPr fontId="2"/>
  </si>
  <si>
    <t>　（17）辺　　地</t>
    <phoneticPr fontId="2"/>
  </si>
  <si>
    <t>１　2019年度一般会計当初予算額</t>
    <phoneticPr fontId="2"/>
  </si>
  <si>
    <t>２　平成30年度一般会計款別決算額</t>
    <phoneticPr fontId="2"/>
  </si>
  <si>
    <t>【16】財政</t>
    <rPh sb="4" eb="6">
      <t>ザイセイ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</si>
  <si>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</si>
  <si>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</si>
  <si>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</si>
  <si>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２</t>
    <phoneticPr fontId="2"/>
  </si>
  <si>
    <t>３</t>
    <phoneticPr fontId="2"/>
  </si>
  <si>
    <t>一般会計歳入歳出決算額の推移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ケッサン</t>
    </rPh>
    <rPh sb="10" eb="11">
      <t>ガク</t>
    </rPh>
    <rPh sb="12" eb="14">
      <t>スイイ</t>
    </rPh>
    <phoneticPr fontId="2"/>
  </si>
  <si>
    <t>４</t>
  </si>
  <si>
    <t>市税の収入状況</t>
    <phoneticPr fontId="2"/>
  </si>
  <si>
    <t>５</t>
  </si>
  <si>
    <t>一般会計の経費別決算額状況</t>
    <phoneticPr fontId="2"/>
  </si>
  <si>
    <t>６</t>
  </si>
  <si>
    <t>市有財産の状況</t>
    <phoneticPr fontId="2"/>
  </si>
  <si>
    <t>７</t>
  </si>
  <si>
    <t>市債の状況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</si>
  <si>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</si>
  <si>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2019年度一般会計当初予算額</t>
    <rPh sb="4" eb="6">
      <t>ネンド</t>
    </rPh>
    <rPh sb="6" eb="8">
      <t>イッパン</t>
    </rPh>
    <rPh sb="8" eb="10">
      <t>カイケイ</t>
    </rPh>
    <rPh sb="10" eb="12">
      <t>トウショ</t>
    </rPh>
    <rPh sb="12" eb="14">
      <t>ヨサン</t>
    </rPh>
    <rPh sb="14" eb="15">
      <t>ガク</t>
    </rPh>
    <phoneticPr fontId="2"/>
  </si>
  <si>
    <t>平成30年度一般会計款別決算額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</si>
</sst>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 "/>
    <numFmt numFmtId="177" formatCode="0.0_ "/>
    <numFmt numFmtId="178" formatCode="0.00;[Red]0.00"/>
    <numFmt numFmtId="179" formatCode="#,##0;&quot;△ &quot;#,##0"/>
    <numFmt numFmtId="180" formatCode="0.00;&quot;△ &quot;0.00"/>
    <numFmt numFmtId="181" formatCode="#,##0.00;&quot;△ &quot;#,##0.00"/>
    <numFmt numFmtId="182" formatCode="&quot;平成&quot;##&quot;年度&quot;"/>
    <numFmt numFmtId="183" formatCode="&quot;平成&quot;##&quot;_x000a_年度残高&quot;"/>
    <numFmt numFmtId="184" formatCode="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7.5"/>
      <name val="ＭＳ 明朝"/>
      <family val="1"/>
      <charset val="128"/>
    </font>
    <font>
      <sz val="11"/>
      <color rgb="FF5DDA00"/>
      <name val="HG丸ｺﾞｼｯｸM-PRO"/>
      <family val="3"/>
      <charset val="128"/>
    </font>
    <font>
      <b/>
      <sz val="11"/>
      <color rgb="FF4FB8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7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>
      <alignment vertical="center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38" fontId="5" fillId="0" borderId="0" xfId="1" applyFont="1" applyFill="1">
      <alignment vertical="center"/>
    </xf>
    <xf numFmtId="176" fontId="5" fillId="0" borderId="0" xfId="0" applyNumberFormat="1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38" fontId="0" fillId="0" borderId="0" xfId="1" applyFont="1" applyFill="1">
      <alignment vertical="center"/>
    </xf>
    <xf numFmtId="0" fontId="3" fillId="0" borderId="0" xfId="0" applyFont="1" applyFill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38" fontId="5" fillId="0" borderId="0" xfId="0" applyNumberFormat="1" applyFont="1" applyFill="1">
      <alignment vertical="center"/>
    </xf>
    <xf numFmtId="3" fontId="5" fillId="0" borderId="0" xfId="0" applyNumberFormat="1" applyFont="1" applyFill="1">
      <alignment vertical="center"/>
    </xf>
    <xf numFmtId="176" fontId="5" fillId="0" borderId="0" xfId="0" applyNumberFormat="1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0" borderId="3" xfId="0" applyNumberFormat="1" applyFont="1" applyFill="1" applyBorder="1" applyAlignment="1">
      <alignment horizontal="center" vertical="center"/>
    </xf>
    <xf numFmtId="38" fontId="8" fillId="0" borderId="3" xfId="1" applyFont="1" applyFill="1" applyBorder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 applyProtection="1">
      <alignment horizontal="right" vertical="center"/>
      <protection locked="0"/>
    </xf>
    <xf numFmtId="178" fontId="9" fillId="0" borderId="21" xfId="0" applyNumberFormat="1" applyFont="1" applyFill="1" applyBorder="1" applyAlignment="1" applyProtection="1">
      <alignment vertical="center"/>
      <protection locked="0"/>
    </xf>
    <xf numFmtId="0" fontId="8" fillId="0" borderId="24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right" vertical="center"/>
    </xf>
    <xf numFmtId="3" fontId="9" fillId="0" borderId="14" xfId="0" applyNumberFormat="1" applyFont="1" applyFill="1" applyBorder="1" applyAlignment="1">
      <alignment horizontal="right" vertical="center"/>
    </xf>
    <xf numFmtId="3" fontId="9" fillId="0" borderId="12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8" fontId="9" fillId="0" borderId="12" xfId="1" applyFont="1" applyFill="1" applyBorder="1" applyAlignment="1">
      <alignment vertical="center"/>
    </xf>
    <xf numFmtId="38" fontId="9" fillId="0" borderId="14" xfId="1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177" fontId="10" fillId="0" borderId="13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177" fontId="10" fillId="0" borderId="14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right" vertical="center"/>
    </xf>
    <xf numFmtId="177" fontId="10" fillId="0" borderId="3" xfId="0" applyNumberFormat="1" applyFont="1" applyFill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>
      <alignment vertical="center"/>
    </xf>
    <xf numFmtId="38" fontId="9" fillId="0" borderId="13" xfId="1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38" fontId="12" fillId="0" borderId="12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17" xfId="1" applyFont="1" applyFill="1" applyBorder="1" applyAlignment="1">
      <alignment vertical="center"/>
    </xf>
    <xf numFmtId="38" fontId="12" fillId="0" borderId="18" xfId="1" applyFont="1" applyFill="1" applyBorder="1" applyAlignment="1">
      <alignment vertical="center"/>
    </xf>
    <xf numFmtId="38" fontId="12" fillId="0" borderId="12" xfId="1" applyFont="1" applyFill="1" applyBorder="1" applyAlignment="1">
      <alignment horizontal="right" vertical="center"/>
    </xf>
    <xf numFmtId="2" fontId="12" fillId="0" borderId="13" xfId="1" applyNumberFormat="1" applyFont="1" applyFill="1" applyBorder="1" applyAlignment="1">
      <alignment vertical="center"/>
    </xf>
    <xf numFmtId="38" fontId="12" fillId="0" borderId="13" xfId="1" applyFont="1" applyFill="1" applyBorder="1" applyAlignment="1">
      <alignment horizontal="right" vertical="center"/>
    </xf>
    <xf numFmtId="2" fontId="12" fillId="0" borderId="13" xfId="1" applyNumberFormat="1" applyFont="1" applyFill="1" applyBorder="1" applyAlignment="1">
      <alignment horizontal="right" vertical="center"/>
    </xf>
    <xf numFmtId="2" fontId="12" fillId="0" borderId="14" xfId="1" applyNumberFormat="1" applyFont="1" applyFill="1" applyBorder="1" applyAlignment="1">
      <alignment horizontal="right" vertical="center"/>
    </xf>
    <xf numFmtId="2" fontId="12" fillId="0" borderId="13" xfId="0" applyNumberFormat="1" applyFont="1" applyFill="1" applyBorder="1" applyAlignment="1">
      <alignment vertical="center"/>
    </xf>
    <xf numFmtId="2" fontId="12" fillId="0" borderId="14" xfId="0" applyNumberFormat="1" applyFont="1" applyFill="1" applyBorder="1" applyAlignment="1">
      <alignment vertical="center"/>
    </xf>
    <xf numFmtId="2" fontId="9" fillId="0" borderId="26" xfId="0" applyNumberFormat="1" applyFont="1" applyFill="1" applyBorder="1" applyAlignment="1" applyProtection="1">
      <alignment horizontal="right" vertical="center"/>
      <protection locked="0"/>
    </xf>
    <xf numFmtId="3" fontId="9" fillId="0" borderId="13" xfId="0" applyNumberFormat="1" applyFont="1" applyFill="1" applyBorder="1" applyAlignment="1" applyProtection="1">
      <alignment horizontal="right" vertical="center"/>
      <protection locked="0"/>
    </xf>
    <xf numFmtId="2" fontId="9" fillId="0" borderId="27" xfId="0" applyNumberFormat="1" applyFont="1" applyFill="1" applyBorder="1" applyAlignment="1" applyProtection="1">
      <alignment horizontal="right" vertical="center"/>
      <protection locked="0"/>
    </xf>
    <xf numFmtId="2" fontId="9" fillId="0" borderId="28" xfId="0" applyNumberFormat="1" applyFont="1" applyFill="1" applyBorder="1" applyAlignment="1" applyProtection="1">
      <alignment horizontal="right" vertical="center"/>
      <protection locked="0"/>
    </xf>
    <xf numFmtId="3" fontId="9" fillId="0" borderId="21" xfId="0" applyNumberFormat="1" applyFont="1" applyFill="1" applyBorder="1" applyAlignment="1" applyProtection="1">
      <alignment vertical="center"/>
      <protection locked="0"/>
    </xf>
    <xf numFmtId="178" fontId="9" fillId="0" borderId="25" xfId="0" applyNumberFormat="1" applyFont="1" applyFill="1" applyBorder="1" applyAlignment="1" applyProtection="1">
      <alignment vertical="center"/>
      <protection locked="0"/>
    </xf>
    <xf numFmtId="2" fontId="9" fillId="0" borderId="11" xfId="0" applyNumberFormat="1" applyFont="1" applyFill="1" applyBorder="1" applyAlignment="1" applyProtection="1">
      <alignment horizontal="right" vertical="center"/>
      <protection locked="0"/>
    </xf>
    <xf numFmtId="2" fontId="9" fillId="0" borderId="14" xfId="0" applyNumberFormat="1" applyFont="1" applyFill="1" applyBorder="1" applyAlignment="1" applyProtection="1">
      <alignment horizontal="right" vertical="center"/>
      <protection locked="0"/>
    </xf>
    <xf numFmtId="3" fontId="9" fillId="0" borderId="13" xfId="0" applyNumberFormat="1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 applyProtection="1">
      <alignment vertical="center"/>
      <protection locked="0"/>
    </xf>
    <xf numFmtId="176" fontId="9" fillId="0" borderId="14" xfId="0" applyNumberFormat="1" applyFont="1" applyFill="1" applyBorder="1" applyAlignment="1" applyProtection="1">
      <alignment vertical="center"/>
      <protection locked="0"/>
    </xf>
    <xf numFmtId="0" fontId="9" fillId="0" borderId="18" xfId="0" applyFont="1" applyFill="1" applyBorder="1" applyAlignment="1" applyProtection="1">
      <alignment vertical="center"/>
      <protection locked="0"/>
    </xf>
    <xf numFmtId="176" fontId="9" fillId="0" borderId="19" xfId="0" applyNumberFormat="1" applyFont="1" applyFill="1" applyBorder="1" applyAlignment="1" applyProtection="1">
      <alignment vertical="center"/>
      <protection locked="0"/>
    </xf>
    <xf numFmtId="178" fontId="9" fillId="0" borderId="22" xfId="0" applyNumberFormat="1" applyFont="1" applyFill="1" applyBorder="1" applyAlignment="1" applyProtection="1">
      <alignment vertical="center"/>
      <protection locked="0"/>
    </xf>
    <xf numFmtId="38" fontId="9" fillId="0" borderId="17" xfId="1" applyFont="1" applyFill="1" applyBorder="1" applyAlignment="1">
      <alignment vertical="center"/>
    </xf>
    <xf numFmtId="38" fontId="9" fillId="0" borderId="19" xfId="1" applyFont="1" applyFill="1" applyBorder="1" applyAlignment="1">
      <alignment vertical="center"/>
    </xf>
    <xf numFmtId="2" fontId="12" fillId="0" borderId="18" xfId="0" applyNumberFormat="1" applyFont="1" applyFill="1" applyBorder="1" applyAlignment="1">
      <alignment vertical="center"/>
    </xf>
    <xf numFmtId="2" fontId="12" fillId="0" borderId="19" xfId="0" applyNumberFormat="1" applyFont="1" applyFill="1" applyBorder="1" applyAlignment="1">
      <alignment vertical="center"/>
    </xf>
    <xf numFmtId="38" fontId="9" fillId="0" borderId="18" xfId="1" applyFont="1" applyFill="1" applyBorder="1" applyAlignment="1">
      <alignment vertical="center"/>
    </xf>
    <xf numFmtId="38" fontId="9" fillId="0" borderId="9" xfId="1" applyFont="1" applyFill="1" applyBorder="1" applyAlignment="1" applyProtection="1">
      <alignment horizontal="right" vertical="center" shrinkToFit="1"/>
      <protection locked="0"/>
    </xf>
    <xf numFmtId="178" fontId="9" fillId="0" borderId="10" xfId="0" applyNumberFormat="1" applyFont="1" applyFill="1" applyBorder="1" applyAlignment="1" applyProtection="1">
      <alignment vertical="center" shrinkToFit="1"/>
      <protection locked="0"/>
    </xf>
    <xf numFmtId="179" fontId="9" fillId="0" borderId="10" xfId="1" applyNumberFormat="1" applyFont="1" applyFill="1" applyBorder="1" applyAlignment="1">
      <alignment horizontal="right" vertical="center" shrinkToFit="1"/>
    </xf>
    <xf numFmtId="180" fontId="9" fillId="0" borderId="11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vertical="center" shrinkToFit="1"/>
      <protection locked="0"/>
    </xf>
    <xf numFmtId="178" fontId="9" fillId="0" borderId="13" xfId="0" applyNumberFormat="1" applyFont="1" applyFill="1" applyBorder="1" applyAlignment="1" applyProtection="1">
      <alignment vertical="center" shrinkToFit="1"/>
      <protection locked="0"/>
    </xf>
    <xf numFmtId="179" fontId="9" fillId="0" borderId="13" xfId="1" applyNumberFormat="1" applyFont="1" applyFill="1" applyBorder="1" applyAlignment="1">
      <alignment horizontal="right" vertical="center" shrinkToFit="1"/>
    </xf>
    <xf numFmtId="180" fontId="9" fillId="0" borderId="14" xfId="0" applyNumberFormat="1" applyFont="1" applyFill="1" applyBorder="1" applyAlignment="1">
      <alignment horizontal="right" vertical="center" shrinkToFit="1"/>
    </xf>
    <xf numFmtId="3" fontId="9" fillId="0" borderId="12" xfId="0" applyNumberFormat="1" applyFont="1" applyFill="1" applyBorder="1" applyAlignment="1" applyProtection="1">
      <alignment horizontal="right" vertical="center" shrinkToFit="1"/>
      <protection locked="0"/>
    </xf>
    <xf numFmtId="38" fontId="9" fillId="0" borderId="12" xfId="1" applyFont="1" applyFill="1" applyBorder="1" applyAlignment="1" applyProtection="1">
      <alignment horizontal="right" vertical="center" shrinkToFit="1"/>
      <protection locked="0"/>
    </xf>
    <xf numFmtId="3" fontId="9" fillId="0" borderId="17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18" xfId="0" applyNumberFormat="1" applyFont="1" applyFill="1" applyBorder="1" applyAlignment="1" applyProtection="1">
      <alignment vertical="center" shrinkToFit="1"/>
      <protection locked="0"/>
    </xf>
    <xf numFmtId="179" fontId="9" fillId="0" borderId="18" xfId="1" applyNumberFormat="1" applyFont="1" applyFill="1" applyBorder="1" applyAlignment="1">
      <alignment horizontal="right" vertical="center" shrinkToFit="1"/>
    </xf>
    <xf numFmtId="180" fontId="9" fillId="0" borderId="19" xfId="0" applyNumberFormat="1" applyFont="1" applyFill="1" applyBorder="1" applyAlignment="1">
      <alignment horizontal="right" vertical="center" shrinkToFit="1"/>
    </xf>
    <xf numFmtId="3" fontId="9" fillId="0" borderId="20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1" xfId="0" applyNumberFormat="1" applyFont="1" applyFill="1" applyBorder="1" applyAlignment="1" applyProtection="1">
      <alignment vertical="center" shrinkToFit="1"/>
      <protection locked="0"/>
    </xf>
    <xf numFmtId="179" fontId="9" fillId="0" borderId="21" xfId="1" applyNumberFormat="1" applyFont="1" applyFill="1" applyBorder="1" applyAlignment="1">
      <alignment horizontal="right" vertical="center" shrinkToFit="1"/>
    </xf>
    <xf numFmtId="180" fontId="9" fillId="0" borderId="22" xfId="0" applyNumberFormat="1" applyFont="1" applyFill="1" applyBorder="1" applyAlignment="1">
      <alignment horizontal="right" vertical="center" shrinkToFit="1"/>
    </xf>
    <xf numFmtId="3" fontId="9" fillId="0" borderId="10" xfId="0" applyNumberFormat="1" applyFont="1" applyFill="1" applyBorder="1" applyAlignment="1">
      <alignment horizontal="right" vertical="center" shrinkToFit="1"/>
    </xf>
    <xf numFmtId="2" fontId="9" fillId="0" borderId="10" xfId="0" applyNumberFormat="1" applyFont="1" applyFill="1" applyBorder="1" applyAlignment="1">
      <alignment horizontal="right" vertical="center" shrinkToFit="1"/>
    </xf>
    <xf numFmtId="181" fontId="9" fillId="0" borderId="11" xfId="1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3" xfId="0" applyNumberFormat="1" applyFont="1" applyFill="1" applyBorder="1" applyAlignment="1">
      <alignment horizontal="right" vertical="center" shrinkToFit="1"/>
    </xf>
    <xf numFmtId="2" fontId="9" fillId="0" borderId="13" xfId="0" applyNumberFormat="1" applyFont="1" applyFill="1" applyBorder="1" applyAlignment="1">
      <alignment horizontal="right" vertical="center" shrinkToFit="1"/>
    </xf>
    <xf numFmtId="181" fontId="9" fillId="0" borderId="14" xfId="1" applyNumberFormat="1" applyFont="1" applyFill="1" applyBorder="1" applyAlignment="1">
      <alignment horizontal="right" vertical="center" shrinkToFit="1"/>
    </xf>
    <xf numFmtId="3" fontId="9" fillId="0" borderId="18" xfId="0" applyNumberFormat="1" applyFont="1" applyFill="1" applyBorder="1" applyAlignment="1">
      <alignment horizontal="right" vertical="center" shrinkToFit="1"/>
    </xf>
    <xf numFmtId="2" fontId="9" fillId="0" borderId="18" xfId="0" applyNumberFormat="1" applyFont="1" applyFill="1" applyBorder="1" applyAlignment="1">
      <alignment horizontal="right" vertical="center" shrinkToFit="1"/>
    </xf>
    <xf numFmtId="181" fontId="9" fillId="0" borderId="19" xfId="1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1" xfId="0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>
      <alignment horizontal="right" vertical="center" shrinkToFit="1"/>
    </xf>
    <xf numFmtId="181" fontId="9" fillId="0" borderId="22" xfId="1" applyNumberFormat="1" applyFont="1" applyFill="1" applyBorder="1" applyAlignment="1">
      <alignment horizontal="right" vertical="center" shrinkToFit="1"/>
    </xf>
    <xf numFmtId="0" fontId="1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7" fillId="0" borderId="0" xfId="0" applyFont="1" applyFill="1" applyAlignment="1"/>
    <xf numFmtId="0" fontId="1" fillId="0" borderId="0" xfId="0" applyFont="1" applyFill="1" applyAlignment="1"/>
    <xf numFmtId="0" fontId="5" fillId="0" borderId="0" xfId="0" applyFont="1" applyFill="1" applyAlignment="1"/>
    <xf numFmtId="0" fontId="0" fillId="0" borderId="0" xfId="0" applyFill="1" applyAlignment="1"/>
    <xf numFmtId="0" fontId="7" fillId="0" borderId="0" xfId="0" applyFont="1" applyFill="1" applyBorder="1" applyAlignment="1"/>
    <xf numFmtId="0" fontId="11" fillId="0" borderId="0" xfId="0" applyFont="1" applyFill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distributed" vertical="center" indent="1"/>
    </xf>
    <xf numFmtId="0" fontId="8" fillId="0" borderId="1" xfId="0" applyFont="1" applyFill="1" applyBorder="1" applyAlignment="1">
      <alignment horizontal="distributed" vertical="center" indent="1"/>
    </xf>
    <xf numFmtId="0" fontId="8" fillId="0" borderId="23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distributed" vertical="center" indent="1"/>
    </xf>
    <xf numFmtId="0" fontId="8" fillId="0" borderId="7" xfId="0" applyFont="1" applyFill="1" applyBorder="1" applyAlignment="1">
      <alignment horizontal="distributed" vertical="center" indent="1"/>
    </xf>
    <xf numFmtId="0" fontId="8" fillId="0" borderId="8" xfId="0" applyFont="1" applyFill="1" applyBorder="1" applyAlignment="1">
      <alignment horizontal="distributed" vertical="center" indent="1"/>
    </xf>
    <xf numFmtId="0" fontId="8" fillId="0" borderId="15" xfId="0" applyFont="1" applyFill="1" applyBorder="1" applyAlignment="1">
      <alignment horizontal="distributed" vertical="center" indent="1"/>
    </xf>
    <xf numFmtId="0" fontId="10" fillId="0" borderId="8" xfId="0" applyFont="1" applyFill="1" applyBorder="1" applyAlignment="1">
      <alignment horizontal="distributed" vertical="center" indent="1"/>
    </xf>
    <xf numFmtId="0" fontId="8" fillId="0" borderId="2" xfId="0" applyFont="1" applyFill="1" applyBorder="1" applyAlignment="1">
      <alignment horizontal="distributed" vertical="center" indent="2"/>
    </xf>
    <xf numFmtId="0" fontId="8" fillId="0" borderId="1" xfId="0" applyFont="1" applyFill="1" applyBorder="1" applyAlignment="1">
      <alignment horizontal="distributed" vertical="center" indent="2"/>
    </xf>
    <xf numFmtId="0" fontId="8" fillId="0" borderId="7" xfId="0" applyFont="1" applyFill="1" applyBorder="1" applyAlignment="1">
      <alignment horizontal="distributed" vertical="center" indent="2"/>
    </xf>
    <xf numFmtId="0" fontId="8" fillId="0" borderId="8" xfId="0" applyFont="1" applyFill="1" applyBorder="1" applyAlignment="1">
      <alignment horizontal="distributed" vertical="center" indent="2"/>
    </xf>
    <xf numFmtId="0" fontId="8" fillId="0" borderId="15" xfId="0" applyFont="1" applyFill="1" applyBorder="1" applyAlignment="1">
      <alignment horizontal="distributed" vertical="center" indent="2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38" fontId="9" fillId="0" borderId="13" xfId="1" applyFont="1" applyFill="1" applyBorder="1" applyAlignment="1">
      <alignment vertical="center" shrinkToFit="1"/>
    </xf>
    <xf numFmtId="38" fontId="9" fillId="0" borderId="18" xfId="1" applyFont="1" applyFill="1" applyBorder="1" applyAlignment="1">
      <alignment vertical="center" shrinkToFit="1"/>
    </xf>
    <xf numFmtId="3" fontId="9" fillId="0" borderId="2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22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8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38" fontId="13" fillId="0" borderId="13" xfId="1" applyFont="1" applyFill="1" applyBorder="1" applyAlignment="1">
      <alignment vertical="center"/>
    </xf>
    <xf numFmtId="38" fontId="13" fillId="0" borderId="12" xfId="1" applyFont="1" applyFill="1" applyBorder="1" applyAlignment="1">
      <alignment vertical="center"/>
    </xf>
    <xf numFmtId="38" fontId="13" fillId="0" borderId="14" xfId="1" applyFont="1" applyFill="1" applyBorder="1" applyAlignment="1">
      <alignment vertical="center"/>
    </xf>
    <xf numFmtId="184" fontId="13" fillId="0" borderId="12" xfId="0" applyNumberFormat="1" applyFont="1" applyFill="1" applyBorder="1" applyAlignment="1">
      <alignment horizontal="right" vertical="center"/>
    </xf>
    <xf numFmtId="184" fontId="13" fillId="0" borderId="13" xfId="0" applyNumberFormat="1" applyFont="1" applyFill="1" applyBorder="1" applyAlignment="1">
      <alignment vertical="center"/>
    </xf>
    <xf numFmtId="184" fontId="13" fillId="0" borderId="14" xfId="0" applyNumberFormat="1" applyFont="1" applyFill="1" applyBorder="1" applyAlignment="1">
      <alignment vertical="center"/>
    </xf>
    <xf numFmtId="184" fontId="13" fillId="0" borderId="12" xfId="0" applyNumberFormat="1" applyFont="1" applyFill="1" applyBorder="1" applyAlignment="1">
      <alignment vertical="center"/>
    </xf>
    <xf numFmtId="38" fontId="13" fillId="0" borderId="13" xfId="1" applyFont="1" applyFill="1" applyBorder="1" applyAlignment="1">
      <alignment horizontal="center" vertical="center"/>
    </xf>
    <xf numFmtId="184" fontId="13" fillId="0" borderId="13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0" fillId="0" borderId="0" xfId="0" applyFont="1" applyFill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38" fontId="9" fillId="0" borderId="9" xfId="1" applyFont="1" applyFill="1" applyBorder="1" applyAlignment="1" applyProtection="1">
      <alignment horizontal="right" vertical="center"/>
      <protection locked="0"/>
    </xf>
    <xf numFmtId="178" fontId="9" fillId="0" borderId="10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Protection="1">
      <alignment vertical="center"/>
      <protection locked="0"/>
    </xf>
    <xf numFmtId="178" fontId="9" fillId="0" borderId="13" xfId="0" applyNumberFormat="1" applyFont="1" applyFill="1" applyBorder="1" applyAlignment="1" applyProtection="1">
      <alignment vertical="center"/>
      <protection locked="0"/>
    </xf>
    <xf numFmtId="3" fontId="9" fillId="0" borderId="12" xfId="0" applyNumberFormat="1" applyFont="1" applyFill="1" applyBorder="1" applyAlignment="1" applyProtection="1">
      <alignment horizontal="right" vertical="center"/>
      <protection locked="0"/>
    </xf>
    <xf numFmtId="38" fontId="9" fillId="0" borderId="12" xfId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Fill="1" applyBorder="1" applyAlignment="1" applyProtection="1">
      <alignment horizontal="right" vertical="center"/>
      <protection locked="0"/>
    </xf>
    <xf numFmtId="178" fontId="9" fillId="0" borderId="18" xfId="0" applyNumberFormat="1" applyFont="1" applyFill="1" applyBorder="1" applyAlignment="1" applyProtection="1">
      <alignment vertical="center"/>
      <protection locked="0"/>
    </xf>
    <xf numFmtId="3" fontId="9" fillId="0" borderId="9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2" fontId="9" fillId="0" borderId="18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0" xfId="0" applyNumberFormat="1" applyFont="1" applyFill="1" applyBorder="1" applyAlignment="1" applyProtection="1">
      <alignment horizontal="right" vertical="center"/>
      <protection locked="0"/>
    </xf>
    <xf numFmtId="3" fontId="9" fillId="0" borderId="18" xfId="0" applyNumberFormat="1" applyFont="1" applyFill="1" applyBorder="1" applyAlignment="1" applyProtection="1">
      <alignment vertical="center"/>
      <protection locked="0"/>
    </xf>
    <xf numFmtId="3" fontId="9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4" xfId="0" applyNumberFormat="1" applyFont="1" applyFill="1" applyBorder="1" applyAlignment="1" applyProtection="1">
      <alignment horizontal="right" vertical="center"/>
      <protection locked="0"/>
    </xf>
    <xf numFmtId="38" fontId="13" fillId="0" borderId="12" xfId="1" applyFont="1" applyFill="1" applyBorder="1" applyAlignment="1" applyProtection="1">
      <alignment vertical="center"/>
      <protection locked="0"/>
    </xf>
    <xf numFmtId="38" fontId="13" fillId="0" borderId="13" xfId="1" applyFont="1" applyFill="1" applyBorder="1" applyAlignment="1" applyProtection="1">
      <alignment vertical="center"/>
      <protection locked="0"/>
    </xf>
    <xf numFmtId="38" fontId="13" fillId="0" borderId="13" xfId="1" applyFont="1" applyFill="1" applyBorder="1" applyAlignment="1" applyProtection="1">
      <alignment horizontal="center" vertical="center"/>
      <protection locked="0"/>
    </xf>
    <xf numFmtId="38" fontId="13" fillId="0" borderId="14" xfId="1" applyFont="1" applyFill="1" applyBorder="1" applyAlignment="1" applyProtection="1">
      <alignment vertical="center"/>
      <protection locked="0"/>
    </xf>
    <xf numFmtId="184" fontId="13" fillId="0" borderId="5" xfId="0" applyNumberFormat="1" applyFont="1" applyFill="1" applyBorder="1" applyAlignment="1" applyProtection="1">
      <alignment vertical="center"/>
      <protection locked="0"/>
    </xf>
    <xf numFmtId="184" fontId="13" fillId="0" borderId="3" xfId="0" applyNumberFormat="1" applyFont="1" applyFill="1" applyBorder="1" applyAlignment="1" applyProtection="1">
      <alignment vertical="center"/>
      <protection locked="0"/>
    </xf>
    <xf numFmtId="184" fontId="13" fillId="0" borderId="3" xfId="0" applyNumberFormat="1" applyFont="1" applyFill="1" applyBorder="1" applyAlignment="1" applyProtection="1">
      <alignment horizontal="center" vertical="center"/>
      <protection locked="0"/>
    </xf>
    <xf numFmtId="184" fontId="13" fillId="0" borderId="4" xfId="0" applyNumberFormat="1" applyFont="1" applyFill="1" applyBorder="1" applyAlignment="1" applyProtection="1">
      <alignment vertical="center"/>
      <protection locked="0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2" fontId="12" fillId="0" borderId="3" xfId="0" applyNumberFormat="1" applyFont="1" applyFill="1" applyBorder="1" applyAlignment="1" applyProtection="1">
      <alignment vertical="center"/>
      <protection locked="0"/>
    </xf>
    <xf numFmtId="3" fontId="12" fillId="0" borderId="3" xfId="0" applyNumberFormat="1" applyFont="1" applyFill="1" applyBorder="1" applyAlignment="1" applyProtection="1">
      <alignment horizontal="right" vertical="center"/>
      <protection locked="0"/>
    </xf>
    <xf numFmtId="2" fontId="12" fillId="0" borderId="3" xfId="0" applyNumberFormat="1" applyFont="1" applyFill="1" applyBorder="1" applyAlignment="1" applyProtection="1">
      <alignment horizontal="right" vertical="center"/>
      <protection locked="0"/>
    </xf>
    <xf numFmtId="2" fontId="12" fillId="0" borderId="4" xfId="0" applyNumberFormat="1" applyFont="1" applyFill="1" applyBorder="1" applyAlignment="1" applyProtection="1">
      <alignment horizontal="right" vertical="center"/>
      <protection locked="0"/>
    </xf>
    <xf numFmtId="3" fontId="19" fillId="0" borderId="5" xfId="0" applyNumberFormat="1" applyFont="1" applyFill="1" applyBorder="1" applyAlignment="1" applyProtection="1">
      <alignment horizontal="right" vertical="center"/>
      <protection locked="0"/>
    </xf>
    <xf numFmtId="3" fontId="19" fillId="0" borderId="3" xfId="0" applyNumberFormat="1" applyFont="1" applyFill="1" applyBorder="1" applyAlignment="1" applyProtection="1">
      <alignment horizontal="right" vertical="center"/>
      <protection locked="0"/>
    </xf>
    <xf numFmtId="3" fontId="19" fillId="0" borderId="4" xfId="0" applyNumberFormat="1" applyFont="1" applyFill="1" applyBorder="1" applyAlignment="1" applyProtection="1">
      <alignment horizontal="right" vertical="center"/>
      <protection locked="0"/>
    </xf>
    <xf numFmtId="3" fontId="9" fillId="0" borderId="10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1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3" xfId="0" applyNumberFormat="1" applyFont="1" applyFill="1" applyBorder="1" applyAlignment="1" applyProtection="1">
      <alignment horizontal="right" vertical="center" shrinkToFit="1"/>
      <protection locked="0"/>
    </xf>
    <xf numFmtId="3" fontId="9" fillId="0" borderId="14" xfId="0" applyNumberFormat="1" applyFont="1" applyFill="1" applyBorder="1" applyAlignment="1" applyProtection="1">
      <alignment horizontal="right" vertical="center" shrinkToFit="1"/>
      <protection locked="0"/>
    </xf>
    <xf numFmtId="0" fontId="9" fillId="0" borderId="13" xfId="0" applyFont="1" applyFill="1" applyBorder="1" applyAlignment="1" applyProtection="1">
      <alignment horizontal="right" vertical="center" shrinkToFit="1"/>
      <protection locked="0"/>
    </xf>
    <xf numFmtId="38" fontId="9" fillId="0" borderId="13" xfId="1" applyFont="1" applyFill="1" applyBorder="1" applyAlignment="1" applyProtection="1">
      <alignment horizontal="right" vertical="center" shrinkToFit="1"/>
      <protection locked="0"/>
    </xf>
    <xf numFmtId="0" fontId="9" fillId="0" borderId="18" xfId="0" applyFont="1" applyFill="1" applyBorder="1" applyAlignment="1" applyProtection="1">
      <alignment horizontal="right" vertical="center" shrinkToFit="1"/>
      <protection locked="0"/>
    </xf>
    <xf numFmtId="38" fontId="9" fillId="0" borderId="18" xfId="1" applyFont="1" applyFill="1" applyBorder="1" applyAlignment="1" applyProtection="1">
      <alignment horizontal="right" vertical="center" shrinkToFit="1"/>
      <protection locked="0"/>
    </xf>
    <xf numFmtId="3" fontId="9" fillId="0" borderId="19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44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49" fontId="23" fillId="0" borderId="46" xfId="2" applyNumberFormat="1" applyBorder="1" applyAlignment="1" applyProtection="1">
      <alignment horizontal="center" vertical="center"/>
    </xf>
    <xf numFmtId="0" fontId="21" fillId="0" borderId="47" xfId="0" applyFont="1" applyBorder="1">
      <alignment vertical="center"/>
    </xf>
    <xf numFmtId="49" fontId="23" fillId="0" borderId="48" xfId="2" applyNumberFormat="1" applyBorder="1" applyAlignment="1" applyProtection="1">
      <alignment horizontal="center" vertical="center"/>
    </xf>
    <xf numFmtId="0" fontId="21" fillId="0" borderId="49" xfId="0" applyFont="1" applyBorder="1">
      <alignment vertical="center"/>
    </xf>
    <xf numFmtId="49" fontId="23" fillId="0" borderId="50" xfId="2" applyNumberFormat="1" applyBorder="1" applyAlignment="1" applyProtection="1">
      <alignment horizontal="center" vertical="center"/>
    </xf>
    <xf numFmtId="0" fontId="21" fillId="0" borderId="51" xfId="0" applyFont="1" applyBorder="1">
      <alignment vertical="center"/>
    </xf>
    <xf numFmtId="0" fontId="22" fillId="0" borderId="0" xfId="0" applyFont="1">
      <alignment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82" fontId="8" fillId="0" borderId="30" xfId="0" applyNumberFormat="1" applyFont="1" applyFill="1" applyBorder="1" applyAlignment="1">
      <alignment horizontal="center" vertical="center"/>
    </xf>
    <xf numFmtId="182" fontId="8" fillId="0" borderId="31" xfId="0" applyNumberFormat="1" applyFont="1" applyFill="1" applyBorder="1" applyAlignment="1">
      <alignment horizontal="center" vertical="center"/>
    </xf>
    <xf numFmtId="182" fontId="8" fillId="0" borderId="41" xfId="0" applyNumberFormat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1" fillId="0" borderId="35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76" fontId="8" fillId="0" borderId="1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1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18" xfId="0" applyNumberFormat="1" applyFont="1" applyFill="1" applyBorder="1" applyAlignment="1">
      <alignment horizontal="center" vertical="center" wrapText="1"/>
    </xf>
    <xf numFmtId="176" fontId="8" fillId="0" borderId="37" xfId="0" applyNumberFormat="1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82" fontId="8" fillId="0" borderId="32" xfId="0" applyNumberFormat="1" applyFont="1" applyFill="1" applyBorder="1" applyAlignment="1">
      <alignment horizontal="center" vertical="center" wrapText="1"/>
    </xf>
    <xf numFmtId="182" fontId="8" fillId="0" borderId="41" xfId="0" applyNumberFormat="1" applyFont="1" applyFill="1" applyBorder="1" applyAlignment="1">
      <alignment horizontal="center" vertical="center" wrapText="1"/>
    </xf>
    <xf numFmtId="182" fontId="8" fillId="0" borderId="42" xfId="0" applyNumberFormat="1" applyFont="1" applyFill="1" applyBorder="1" applyAlignment="1">
      <alignment horizontal="center" vertical="center" wrapText="1"/>
    </xf>
    <xf numFmtId="183" fontId="8" fillId="0" borderId="43" xfId="0" applyNumberFormat="1" applyFont="1" applyFill="1" applyBorder="1" applyAlignment="1">
      <alignment horizontal="center" vertical="center" wrapText="1" shrinkToFit="1"/>
    </xf>
    <xf numFmtId="183" fontId="8" fillId="0" borderId="37" xfId="0" applyNumberFormat="1" applyFont="1" applyFill="1" applyBorder="1" applyAlignment="1">
      <alignment horizontal="center"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4FB800"/>
      <color rgb="FF5D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11</xdr:col>
      <xdr:colOff>104775</xdr:colOff>
      <xdr:row>5</xdr:row>
      <xdr:rowOff>133350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3533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10</xdr:col>
      <xdr:colOff>104775</xdr:colOff>
      <xdr:row>6</xdr:row>
      <xdr:rowOff>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533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7</xdr:col>
      <xdr:colOff>104775</xdr:colOff>
      <xdr:row>6</xdr:row>
      <xdr:rowOff>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373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1</xdr:row>
      <xdr:rowOff>66675</xdr:rowOff>
    </xdr:from>
    <xdr:to>
      <xdr:col>19</xdr:col>
      <xdr:colOff>161925</xdr:colOff>
      <xdr:row>4</xdr:row>
      <xdr:rowOff>123825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05700" y="35242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2</xdr:row>
      <xdr:rowOff>0</xdr:rowOff>
    </xdr:from>
    <xdr:to>
      <xdr:col>15</xdr:col>
      <xdr:colOff>85725</xdr:colOff>
      <xdr:row>6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34250" y="4381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13</xdr:col>
      <xdr:colOff>104775</xdr:colOff>
      <xdr:row>5</xdr:row>
      <xdr:rowOff>123825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914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11</xdr:col>
      <xdr:colOff>85725</xdr:colOff>
      <xdr:row>6</xdr:row>
      <xdr:rowOff>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8390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210" customFormat="1" ht="21.95" customHeight="1" thickBot="1" x14ac:dyDescent="0.2">
      <c r="A1" s="209" t="s">
        <v>148</v>
      </c>
    </row>
    <row r="2" spans="1:2" s="210" customFormat="1" ht="24.95" customHeight="1" thickBot="1" x14ac:dyDescent="0.2">
      <c r="A2" s="211" t="s">
        <v>149</v>
      </c>
      <c r="B2" s="212" t="s">
        <v>150</v>
      </c>
    </row>
    <row r="3" spans="1:2" s="210" customFormat="1" ht="24.95" customHeight="1" x14ac:dyDescent="0.15">
      <c r="A3" s="213" t="s">
        <v>151</v>
      </c>
      <c r="B3" s="214" t="s">
        <v>164</v>
      </c>
    </row>
    <row r="4" spans="1:2" s="210" customFormat="1" ht="24.95" customHeight="1" x14ac:dyDescent="0.15">
      <c r="A4" s="215" t="s">
        <v>152</v>
      </c>
      <c r="B4" s="216" t="s">
        <v>165</v>
      </c>
    </row>
    <row r="5" spans="1:2" s="210" customFormat="1" ht="24.95" customHeight="1" x14ac:dyDescent="0.15">
      <c r="A5" s="215" t="s">
        <v>153</v>
      </c>
      <c r="B5" s="216" t="s">
        <v>154</v>
      </c>
    </row>
    <row r="6" spans="1:2" s="210" customFormat="1" ht="24.95" customHeight="1" x14ac:dyDescent="0.15">
      <c r="A6" s="215" t="s">
        <v>155</v>
      </c>
      <c r="B6" s="216" t="s">
        <v>156</v>
      </c>
    </row>
    <row r="7" spans="1:2" s="210" customFormat="1" ht="24.95" customHeight="1" x14ac:dyDescent="0.15">
      <c r="A7" s="215" t="s">
        <v>157</v>
      </c>
      <c r="B7" s="216" t="s">
        <v>158</v>
      </c>
    </row>
    <row r="8" spans="1:2" s="210" customFormat="1" ht="24.95" customHeight="1" x14ac:dyDescent="0.15">
      <c r="A8" s="215" t="s">
        <v>159</v>
      </c>
      <c r="B8" s="216" t="s">
        <v>160</v>
      </c>
    </row>
    <row r="9" spans="1:2" s="210" customFormat="1" ht="24.95" customHeight="1" thickBot="1" x14ac:dyDescent="0.2">
      <c r="A9" s="217" t="s">
        <v>161</v>
      </c>
      <c r="B9" s="218" t="s">
        <v>162</v>
      </c>
    </row>
    <row r="10" spans="1:2" s="210" customFormat="1" ht="21.95" customHeight="1" x14ac:dyDescent="0.15">
      <c r="A10" s="219" t="s">
        <v>163</v>
      </c>
      <c r="B10" s="219"/>
    </row>
  </sheetData>
  <phoneticPr fontId="2"/>
  <hyperlinks>
    <hyperlink ref="A3" location="'１当初予算'!A1" display="１"/>
    <hyperlink ref="A4" location="'２決算額'!A1" display="２"/>
    <hyperlink ref="A5" location="'３決算額の推移'!A1" display="３"/>
    <hyperlink ref="A6:A9" location="'３  商業規模推移'!A1" display="３"/>
    <hyperlink ref="A6" location="'４市税の収入状況'!A1" display="４"/>
    <hyperlink ref="A7" location="'５一般会計の経費別決算額'!A1" display="５"/>
    <hyperlink ref="A8" location="'６市有財産'!A1" display="６"/>
    <hyperlink ref="A9" location="'７市債の状況'!A1" display="７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zoomScaleNormal="100" workbookViewId="0"/>
  </sheetViews>
  <sheetFormatPr defaultRowHeight="13.5" x14ac:dyDescent="0.15"/>
  <cols>
    <col min="1" max="1" width="23.75" style="4" customWidth="1"/>
    <col min="2" max="2" width="11.625" style="4" customWidth="1"/>
    <col min="3" max="3" width="9.625" style="7" customWidth="1"/>
    <col min="4" max="4" width="11.625" style="4" customWidth="1"/>
    <col min="5" max="5" width="9.625" style="7" customWidth="1"/>
    <col min="6" max="6" width="11.625" style="8" customWidth="1"/>
    <col min="7" max="7" width="9.625" style="7" customWidth="1"/>
    <col min="8" max="16384" width="9" style="4"/>
  </cols>
  <sheetData>
    <row r="1" spans="1:7" s="126" customFormat="1" ht="22.5" customHeight="1" x14ac:dyDescent="0.15">
      <c r="A1" s="126" t="s">
        <v>146</v>
      </c>
    </row>
    <row r="2" spans="1:7" ht="17.100000000000001" customHeight="1" x14ac:dyDescent="0.15">
      <c r="A2" s="16" t="s">
        <v>0</v>
      </c>
      <c r="B2" s="16"/>
      <c r="C2" s="16"/>
      <c r="D2" s="16"/>
      <c r="E2" s="16"/>
      <c r="F2" s="16"/>
      <c r="G2" s="16"/>
    </row>
    <row r="3" spans="1:7" s="129" customFormat="1" ht="12" customHeight="1" x14ac:dyDescent="0.15">
      <c r="B3" s="132"/>
      <c r="C3" s="132"/>
      <c r="D3" s="132"/>
      <c r="E3" s="132"/>
      <c r="F3" s="132"/>
      <c r="G3" s="133" t="s">
        <v>1</v>
      </c>
    </row>
    <row r="4" spans="1:7" ht="13.5" customHeight="1" x14ac:dyDescent="0.15">
      <c r="A4" s="220" t="s">
        <v>2</v>
      </c>
      <c r="B4" s="222" t="s">
        <v>127</v>
      </c>
      <c r="C4" s="223"/>
      <c r="D4" s="224" t="s">
        <v>128</v>
      </c>
      <c r="E4" s="223"/>
      <c r="F4" s="225" t="s">
        <v>3</v>
      </c>
      <c r="G4" s="226"/>
    </row>
    <row r="5" spans="1:7" ht="13.5" customHeight="1" x14ac:dyDescent="0.15">
      <c r="A5" s="221"/>
      <c r="B5" s="24" t="s">
        <v>4</v>
      </c>
      <c r="C5" s="21" t="s">
        <v>5</v>
      </c>
      <c r="D5" s="20" t="s">
        <v>117</v>
      </c>
      <c r="E5" s="21" t="s">
        <v>5</v>
      </c>
      <c r="F5" s="22" t="s">
        <v>6</v>
      </c>
      <c r="G5" s="23" t="s">
        <v>7</v>
      </c>
    </row>
    <row r="6" spans="1:7" ht="13.5" customHeight="1" x14ac:dyDescent="0.15">
      <c r="A6" s="138" t="s">
        <v>8</v>
      </c>
      <c r="B6" s="169">
        <v>6146628</v>
      </c>
      <c r="C6" s="170">
        <v>28.82</v>
      </c>
      <c r="D6" s="91">
        <v>5933550</v>
      </c>
      <c r="E6" s="92">
        <v>29.12</v>
      </c>
      <c r="F6" s="93">
        <f>B6-D6</f>
        <v>213078</v>
      </c>
      <c r="G6" s="94">
        <f>B6/D6*100-100</f>
        <v>3.5910711125717256</v>
      </c>
    </row>
    <row r="7" spans="1:7" ht="13.5" customHeight="1" x14ac:dyDescent="0.15">
      <c r="A7" s="139" t="s">
        <v>9</v>
      </c>
      <c r="B7" s="171">
        <v>194000</v>
      </c>
      <c r="C7" s="172">
        <v>0.91</v>
      </c>
      <c r="D7" s="95">
        <v>190000</v>
      </c>
      <c r="E7" s="96">
        <v>0.93</v>
      </c>
      <c r="F7" s="97">
        <f t="shared" ref="F7:F28" si="0">B7-D7</f>
        <v>4000</v>
      </c>
      <c r="G7" s="98">
        <f t="shared" ref="G7:G28" si="1">B7/D7*100-100</f>
        <v>2.1052631578947398</v>
      </c>
    </row>
    <row r="8" spans="1:7" ht="13.5" customHeight="1" x14ac:dyDescent="0.15">
      <c r="A8" s="139" t="s">
        <v>10</v>
      </c>
      <c r="B8" s="173">
        <v>12000</v>
      </c>
      <c r="C8" s="172">
        <v>0.06</v>
      </c>
      <c r="D8" s="99">
        <v>7000</v>
      </c>
      <c r="E8" s="96">
        <v>0.03</v>
      </c>
      <c r="F8" s="97">
        <f t="shared" si="0"/>
        <v>5000</v>
      </c>
      <c r="G8" s="98">
        <f t="shared" si="1"/>
        <v>71.428571428571416</v>
      </c>
    </row>
    <row r="9" spans="1:7" ht="13.5" customHeight="1" x14ac:dyDescent="0.15">
      <c r="A9" s="139" t="s">
        <v>43</v>
      </c>
      <c r="B9" s="173">
        <v>25000</v>
      </c>
      <c r="C9" s="172">
        <v>0.12</v>
      </c>
      <c r="D9" s="99">
        <v>18000</v>
      </c>
      <c r="E9" s="96">
        <v>0.09</v>
      </c>
      <c r="F9" s="97">
        <f t="shared" si="0"/>
        <v>7000</v>
      </c>
      <c r="G9" s="98">
        <f t="shared" si="1"/>
        <v>38.888888888888886</v>
      </c>
    </row>
    <row r="10" spans="1:7" ht="13.5" customHeight="1" x14ac:dyDescent="0.15">
      <c r="A10" s="141" t="s">
        <v>41</v>
      </c>
      <c r="B10" s="173">
        <v>27000</v>
      </c>
      <c r="C10" s="172">
        <v>0.13</v>
      </c>
      <c r="D10" s="99">
        <v>11000</v>
      </c>
      <c r="E10" s="96">
        <v>0.05</v>
      </c>
      <c r="F10" s="97">
        <f t="shared" si="0"/>
        <v>16000</v>
      </c>
      <c r="G10" s="98">
        <f t="shared" si="1"/>
        <v>145.45454545454547</v>
      </c>
    </row>
    <row r="11" spans="1:7" ht="13.5" customHeight="1" x14ac:dyDescent="0.15">
      <c r="A11" s="139" t="s">
        <v>42</v>
      </c>
      <c r="B11" s="173">
        <v>983000</v>
      </c>
      <c r="C11" s="172">
        <v>4.6100000000000003</v>
      </c>
      <c r="D11" s="99">
        <v>925000</v>
      </c>
      <c r="E11" s="96">
        <v>4.54</v>
      </c>
      <c r="F11" s="97">
        <f>B11-D11</f>
        <v>58000</v>
      </c>
      <c r="G11" s="98">
        <f>B11/D11*100-100</f>
        <v>6.2702702702702737</v>
      </c>
    </row>
    <row r="12" spans="1:7" ht="13.5" customHeight="1" x14ac:dyDescent="0.15">
      <c r="A12" s="139" t="s">
        <v>11</v>
      </c>
      <c r="B12" s="173">
        <v>4000</v>
      </c>
      <c r="C12" s="172">
        <v>0.02</v>
      </c>
      <c r="D12" s="99">
        <v>4000</v>
      </c>
      <c r="E12" s="96">
        <v>0.02</v>
      </c>
      <c r="F12" s="97">
        <f t="shared" si="0"/>
        <v>0</v>
      </c>
      <c r="G12" s="98">
        <f t="shared" si="1"/>
        <v>0</v>
      </c>
    </row>
    <row r="13" spans="1:7" ht="13.5" customHeight="1" x14ac:dyDescent="0.15">
      <c r="A13" s="139" t="s">
        <v>12</v>
      </c>
      <c r="B13" s="173">
        <v>22000</v>
      </c>
      <c r="C13" s="172">
        <v>0.1</v>
      </c>
      <c r="D13" s="99">
        <v>41500</v>
      </c>
      <c r="E13" s="96">
        <v>0.2</v>
      </c>
      <c r="F13" s="97">
        <f t="shared" si="0"/>
        <v>-19500</v>
      </c>
      <c r="G13" s="98">
        <f t="shared" si="1"/>
        <v>-46.98795180722891</v>
      </c>
    </row>
    <row r="14" spans="1:7" ht="13.5" customHeight="1" x14ac:dyDescent="0.15">
      <c r="A14" s="139" t="s">
        <v>134</v>
      </c>
      <c r="B14" s="173">
        <v>8000</v>
      </c>
      <c r="C14" s="172">
        <v>0.04</v>
      </c>
      <c r="D14" s="99">
        <v>0</v>
      </c>
      <c r="E14" s="96">
        <v>0</v>
      </c>
      <c r="F14" s="97">
        <f t="shared" si="0"/>
        <v>8000</v>
      </c>
      <c r="G14" s="98" t="s">
        <v>135</v>
      </c>
    </row>
    <row r="15" spans="1:7" ht="13.5" customHeight="1" x14ac:dyDescent="0.15">
      <c r="A15" s="139" t="s">
        <v>13</v>
      </c>
      <c r="B15" s="173">
        <v>136657</v>
      </c>
      <c r="C15" s="172">
        <v>0.64</v>
      </c>
      <c r="D15" s="99">
        <v>31000</v>
      </c>
      <c r="E15" s="96">
        <v>0.15</v>
      </c>
      <c r="F15" s="97">
        <f t="shared" si="0"/>
        <v>105657</v>
      </c>
      <c r="G15" s="98">
        <f t="shared" si="1"/>
        <v>340.8290322580645</v>
      </c>
    </row>
    <row r="16" spans="1:7" ht="13.5" customHeight="1" x14ac:dyDescent="0.15">
      <c r="A16" s="139" t="s">
        <v>14</v>
      </c>
      <c r="B16" s="173">
        <v>4410000</v>
      </c>
      <c r="C16" s="172">
        <v>20.67</v>
      </c>
      <c r="D16" s="99">
        <v>4380000</v>
      </c>
      <c r="E16" s="96">
        <v>21.49</v>
      </c>
      <c r="F16" s="97">
        <f t="shared" si="0"/>
        <v>30000</v>
      </c>
      <c r="G16" s="98">
        <f t="shared" si="1"/>
        <v>0.68493150684932402</v>
      </c>
    </row>
    <row r="17" spans="1:7" ht="13.5" customHeight="1" x14ac:dyDescent="0.15">
      <c r="A17" s="141" t="s">
        <v>15</v>
      </c>
      <c r="B17" s="173">
        <v>8000</v>
      </c>
      <c r="C17" s="172">
        <v>0.04</v>
      </c>
      <c r="D17" s="99">
        <v>8000</v>
      </c>
      <c r="E17" s="96">
        <v>0.04</v>
      </c>
      <c r="F17" s="97">
        <f t="shared" si="0"/>
        <v>0</v>
      </c>
      <c r="G17" s="98">
        <f t="shared" si="1"/>
        <v>0</v>
      </c>
    </row>
    <row r="18" spans="1:7" ht="13.5" customHeight="1" x14ac:dyDescent="0.15">
      <c r="A18" s="139" t="s">
        <v>16</v>
      </c>
      <c r="B18" s="173">
        <v>406296</v>
      </c>
      <c r="C18" s="172">
        <v>1.9</v>
      </c>
      <c r="D18" s="99">
        <v>449036</v>
      </c>
      <c r="E18" s="96">
        <v>2.2000000000000002</v>
      </c>
      <c r="F18" s="97">
        <f t="shared" si="0"/>
        <v>-42740</v>
      </c>
      <c r="G18" s="98">
        <f t="shared" si="1"/>
        <v>-9.5181678083717145</v>
      </c>
    </row>
    <row r="19" spans="1:7" ht="13.5" customHeight="1" x14ac:dyDescent="0.15">
      <c r="A19" s="139" t="s">
        <v>17</v>
      </c>
      <c r="B19" s="173">
        <v>316827</v>
      </c>
      <c r="C19" s="172">
        <v>1.48</v>
      </c>
      <c r="D19" s="99">
        <v>377110</v>
      </c>
      <c r="E19" s="96">
        <v>1.85</v>
      </c>
      <c r="F19" s="97">
        <f t="shared" si="0"/>
        <v>-60283</v>
      </c>
      <c r="G19" s="98">
        <f t="shared" si="1"/>
        <v>-15.985521465885284</v>
      </c>
    </row>
    <row r="20" spans="1:7" ht="13.5" customHeight="1" x14ac:dyDescent="0.15">
      <c r="A20" s="139" t="s">
        <v>18</v>
      </c>
      <c r="B20" s="173">
        <v>2090200</v>
      </c>
      <c r="C20" s="172">
        <v>9.8000000000000007</v>
      </c>
      <c r="D20" s="99">
        <v>1964020</v>
      </c>
      <c r="E20" s="96">
        <v>9.64</v>
      </c>
      <c r="F20" s="97">
        <f t="shared" si="0"/>
        <v>126180</v>
      </c>
      <c r="G20" s="98">
        <f t="shared" si="1"/>
        <v>6.424578161118518</v>
      </c>
    </row>
    <row r="21" spans="1:7" ht="13.5" customHeight="1" x14ac:dyDescent="0.15">
      <c r="A21" s="139" t="s">
        <v>19</v>
      </c>
      <c r="B21" s="173">
        <v>1203023</v>
      </c>
      <c r="C21" s="172">
        <v>5.64</v>
      </c>
      <c r="D21" s="99">
        <v>1165780</v>
      </c>
      <c r="E21" s="96">
        <v>5.72</v>
      </c>
      <c r="F21" s="97">
        <f t="shared" si="0"/>
        <v>37243</v>
      </c>
      <c r="G21" s="98">
        <f t="shared" si="1"/>
        <v>3.1946851035358179</v>
      </c>
    </row>
    <row r="22" spans="1:7" ht="13.5" customHeight="1" x14ac:dyDescent="0.15">
      <c r="A22" s="139" t="s">
        <v>20</v>
      </c>
      <c r="B22" s="173">
        <v>24335</v>
      </c>
      <c r="C22" s="172">
        <v>0.11</v>
      </c>
      <c r="D22" s="99">
        <v>19246</v>
      </c>
      <c r="E22" s="96">
        <v>0.1</v>
      </c>
      <c r="F22" s="97">
        <f t="shared" si="0"/>
        <v>5089</v>
      </c>
      <c r="G22" s="98">
        <f t="shared" si="1"/>
        <v>26.441858048425644</v>
      </c>
    </row>
    <row r="23" spans="1:7" ht="13.5" customHeight="1" x14ac:dyDescent="0.15">
      <c r="A23" s="139" t="s">
        <v>21</v>
      </c>
      <c r="B23" s="174">
        <v>400220</v>
      </c>
      <c r="C23" s="172">
        <v>1.88</v>
      </c>
      <c r="D23" s="100">
        <v>120220</v>
      </c>
      <c r="E23" s="96">
        <v>0.59</v>
      </c>
      <c r="F23" s="97">
        <f t="shared" si="0"/>
        <v>280000</v>
      </c>
      <c r="G23" s="98">
        <f t="shared" si="1"/>
        <v>232.90633837963736</v>
      </c>
    </row>
    <row r="24" spans="1:7" ht="13.5" customHeight="1" x14ac:dyDescent="0.15">
      <c r="A24" s="139" t="s">
        <v>22</v>
      </c>
      <c r="B24" s="173">
        <v>986932</v>
      </c>
      <c r="C24" s="172">
        <v>4.63</v>
      </c>
      <c r="D24" s="99">
        <v>1220708</v>
      </c>
      <c r="E24" s="96">
        <v>5.99</v>
      </c>
      <c r="F24" s="97">
        <f t="shared" si="0"/>
        <v>-233776</v>
      </c>
      <c r="G24" s="98">
        <f t="shared" si="1"/>
        <v>-19.150853439151703</v>
      </c>
    </row>
    <row r="25" spans="1:7" ht="13.5" customHeight="1" x14ac:dyDescent="0.15">
      <c r="A25" s="139" t="s">
        <v>23</v>
      </c>
      <c r="B25" s="173">
        <v>300000</v>
      </c>
      <c r="C25" s="172">
        <v>1.41</v>
      </c>
      <c r="D25" s="99">
        <v>300000</v>
      </c>
      <c r="E25" s="96">
        <v>1.47</v>
      </c>
      <c r="F25" s="97">
        <f t="shared" si="0"/>
        <v>0</v>
      </c>
      <c r="G25" s="98">
        <f t="shared" si="1"/>
        <v>0</v>
      </c>
    </row>
    <row r="26" spans="1:7" ht="13.5" customHeight="1" x14ac:dyDescent="0.15">
      <c r="A26" s="139" t="s">
        <v>24</v>
      </c>
      <c r="B26" s="173">
        <v>2157382</v>
      </c>
      <c r="C26" s="172">
        <v>10.11</v>
      </c>
      <c r="D26" s="99">
        <v>1923330</v>
      </c>
      <c r="E26" s="96">
        <v>9.44</v>
      </c>
      <c r="F26" s="97">
        <f t="shared" si="0"/>
        <v>234052</v>
      </c>
      <c r="G26" s="98">
        <f t="shared" si="1"/>
        <v>12.169102546104924</v>
      </c>
    </row>
    <row r="27" spans="1:7" ht="13.5" customHeight="1" x14ac:dyDescent="0.15">
      <c r="A27" s="140" t="s">
        <v>25</v>
      </c>
      <c r="B27" s="175">
        <v>1468500</v>
      </c>
      <c r="C27" s="176">
        <v>6.88</v>
      </c>
      <c r="D27" s="101">
        <v>1279800</v>
      </c>
      <c r="E27" s="102">
        <v>6.34</v>
      </c>
      <c r="F27" s="103">
        <f t="shared" si="0"/>
        <v>188700</v>
      </c>
      <c r="G27" s="104">
        <f>B27/D27*100-100</f>
        <v>14.744491326769804</v>
      </c>
    </row>
    <row r="28" spans="1:7" ht="13.5" customHeight="1" x14ac:dyDescent="0.15">
      <c r="A28" s="29" t="s">
        <v>26</v>
      </c>
      <c r="B28" s="30">
        <f>SUM(B6:B27)</f>
        <v>21330000</v>
      </c>
      <c r="C28" s="31">
        <f>SUM(C6:C27)</f>
        <v>99.999999999999986</v>
      </c>
      <c r="D28" s="105">
        <f>SUM(D6:D27)</f>
        <v>20368300</v>
      </c>
      <c r="E28" s="106">
        <v>100</v>
      </c>
      <c r="F28" s="107">
        <f t="shared" si="0"/>
        <v>961700</v>
      </c>
      <c r="G28" s="108">
        <f t="shared" si="1"/>
        <v>4.7215526087105957</v>
      </c>
    </row>
    <row r="29" spans="1:7" ht="15" customHeight="1" x14ac:dyDescent="0.15">
      <c r="A29" s="227"/>
      <c r="B29" s="227"/>
      <c r="C29" s="227"/>
      <c r="D29" s="227"/>
      <c r="E29" s="227"/>
      <c r="F29" s="227"/>
      <c r="G29" s="227"/>
    </row>
    <row r="30" spans="1:7" ht="15" customHeight="1" x14ac:dyDescent="0.15">
      <c r="A30" s="16" t="s">
        <v>27</v>
      </c>
      <c r="B30" s="16"/>
      <c r="C30" s="16"/>
      <c r="D30" s="16"/>
      <c r="E30" s="16"/>
      <c r="F30" s="16"/>
      <c r="G30" s="16"/>
    </row>
    <row r="31" spans="1:7" ht="12" customHeight="1" x14ac:dyDescent="0.15">
      <c r="B31" s="17"/>
      <c r="C31" s="17"/>
      <c r="D31" s="17"/>
      <c r="E31" s="17"/>
      <c r="F31" s="17"/>
      <c r="G31" s="18" t="s">
        <v>1</v>
      </c>
    </row>
    <row r="32" spans="1:7" ht="13.5" customHeight="1" x14ac:dyDescent="0.15">
      <c r="A32" s="220" t="s">
        <v>2</v>
      </c>
      <c r="B32" s="222" t="s">
        <v>127</v>
      </c>
      <c r="C32" s="223"/>
      <c r="D32" s="224" t="s">
        <v>128</v>
      </c>
      <c r="E32" s="223"/>
      <c r="F32" s="225" t="s">
        <v>3</v>
      </c>
      <c r="G32" s="226"/>
    </row>
    <row r="33" spans="1:7" ht="13.5" customHeight="1" x14ac:dyDescent="0.15">
      <c r="A33" s="221"/>
      <c r="B33" s="24" t="s">
        <v>4</v>
      </c>
      <c r="C33" s="21" t="s">
        <v>5</v>
      </c>
      <c r="D33" s="20" t="s">
        <v>98</v>
      </c>
      <c r="E33" s="21" t="s">
        <v>5</v>
      </c>
      <c r="F33" s="22" t="s">
        <v>6</v>
      </c>
      <c r="G33" s="23" t="s">
        <v>7</v>
      </c>
    </row>
    <row r="34" spans="1:7" ht="13.5" customHeight="1" x14ac:dyDescent="0.15">
      <c r="A34" s="144" t="s">
        <v>28</v>
      </c>
      <c r="B34" s="177">
        <v>221669</v>
      </c>
      <c r="C34" s="178">
        <v>1.04</v>
      </c>
      <c r="D34" s="109">
        <v>222790</v>
      </c>
      <c r="E34" s="110">
        <v>1.0900000000000001</v>
      </c>
      <c r="F34" s="93">
        <f>B34-D34</f>
        <v>-1121</v>
      </c>
      <c r="G34" s="111">
        <f>B34/D34*100-100</f>
        <v>-0.50316441491987973</v>
      </c>
    </row>
    <row r="35" spans="1:7" ht="13.5" customHeight="1" x14ac:dyDescent="0.15">
      <c r="A35" s="145" t="s">
        <v>29</v>
      </c>
      <c r="B35" s="99">
        <v>2279486</v>
      </c>
      <c r="C35" s="112">
        <v>10.69</v>
      </c>
      <c r="D35" s="113">
        <v>1941733</v>
      </c>
      <c r="E35" s="114">
        <v>9.5299999999999994</v>
      </c>
      <c r="F35" s="97">
        <f t="shared" ref="F35:F46" si="2">B35-D35</f>
        <v>337753</v>
      </c>
      <c r="G35" s="115">
        <f t="shared" ref="G35:G46" si="3">B35/D35*100-100</f>
        <v>17.39441004504738</v>
      </c>
    </row>
    <row r="36" spans="1:7" ht="13.5" customHeight="1" x14ac:dyDescent="0.15">
      <c r="A36" s="145" t="s">
        <v>30</v>
      </c>
      <c r="B36" s="99">
        <v>6896294</v>
      </c>
      <c r="C36" s="112">
        <v>32.33</v>
      </c>
      <c r="D36" s="113">
        <v>6829696</v>
      </c>
      <c r="E36" s="114">
        <v>33.51</v>
      </c>
      <c r="F36" s="97">
        <f t="shared" si="2"/>
        <v>66598</v>
      </c>
      <c r="G36" s="115">
        <f t="shared" si="3"/>
        <v>0.97512392938132564</v>
      </c>
    </row>
    <row r="37" spans="1:7" ht="13.5" customHeight="1" x14ac:dyDescent="0.15">
      <c r="A37" s="145" t="s">
        <v>31</v>
      </c>
      <c r="B37" s="99">
        <v>1634162</v>
      </c>
      <c r="C37" s="112">
        <v>7.66</v>
      </c>
      <c r="D37" s="113">
        <v>1553904</v>
      </c>
      <c r="E37" s="114">
        <v>7.62</v>
      </c>
      <c r="F37" s="97">
        <f t="shared" si="2"/>
        <v>80258</v>
      </c>
      <c r="G37" s="115">
        <f t="shared" si="3"/>
        <v>5.1649265334280585</v>
      </c>
    </row>
    <row r="38" spans="1:7" ht="13.5" customHeight="1" x14ac:dyDescent="0.15">
      <c r="A38" s="145" t="s">
        <v>32</v>
      </c>
      <c r="B38" s="99">
        <v>179263</v>
      </c>
      <c r="C38" s="112">
        <v>0.84</v>
      </c>
      <c r="D38" s="113">
        <v>179062</v>
      </c>
      <c r="E38" s="114">
        <v>0.88</v>
      </c>
      <c r="F38" s="97">
        <f t="shared" si="2"/>
        <v>201</v>
      </c>
      <c r="G38" s="115">
        <f t="shared" si="3"/>
        <v>0.11225162234309494</v>
      </c>
    </row>
    <row r="39" spans="1:7" ht="13.5" customHeight="1" x14ac:dyDescent="0.15">
      <c r="A39" s="145" t="s">
        <v>33</v>
      </c>
      <c r="B39" s="99">
        <v>549600</v>
      </c>
      <c r="C39" s="112">
        <v>2.58</v>
      </c>
      <c r="D39" s="113">
        <v>616625</v>
      </c>
      <c r="E39" s="114">
        <v>3.03</v>
      </c>
      <c r="F39" s="97">
        <f t="shared" si="2"/>
        <v>-67025</v>
      </c>
      <c r="G39" s="115">
        <f t="shared" si="3"/>
        <v>-10.869653354956426</v>
      </c>
    </row>
    <row r="40" spans="1:7" ht="13.5" customHeight="1" x14ac:dyDescent="0.15">
      <c r="A40" s="145" t="s">
        <v>34</v>
      </c>
      <c r="B40" s="99">
        <v>1783365</v>
      </c>
      <c r="C40" s="112">
        <v>8.36</v>
      </c>
      <c r="D40" s="113">
        <v>1490326</v>
      </c>
      <c r="E40" s="112">
        <v>7.37</v>
      </c>
      <c r="F40" s="97">
        <f t="shared" si="2"/>
        <v>293039</v>
      </c>
      <c r="G40" s="115">
        <f t="shared" si="3"/>
        <v>19.662744929632851</v>
      </c>
    </row>
    <row r="41" spans="1:7" ht="13.5" customHeight="1" x14ac:dyDescent="0.15">
      <c r="A41" s="145" t="s">
        <v>35</v>
      </c>
      <c r="B41" s="99">
        <v>2270492</v>
      </c>
      <c r="C41" s="112">
        <v>10.65</v>
      </c>
      <c r="D41" s="113">
        <v>2153037</v>
      </c>
      <c r="E41" s="114">
        <v>10.56</v>
      </c>
      <c r="F41" s="97">
        <f t="shared" si="2"/>
        <v>117455</v>
      </c>
      <c r="G41" s="115">
        <f t="shared" si="3"/>
        <v>5.4553173029539153</v>
      </c>
    </row>
    <row r="42" spans="1:7" ht="13.5" customHeight="1" x14ac:dyDescent="0.15">
      <c r="A42" s="145" t="s">
        <v>36</v>
      </c>
      <c r="B42" s="99">
        <v>1041340</v>
      </c>
      <c r="C42" s="112">
        <v>4.88</v>
      </c>
      <c r="D42" s="113">
        <v>955530</v>
      </c>
      <c r="E42" s="114">
        <v>4.6900000000000004</v>
      </c>
      <c r="F42" s="97">
        <f t="shared" si="2"/>
        <v>85810</v>
      </c>
      <c r="G42" s="115">
        <f t="shared" si="3"/>
        <v>8.9803564513934617</v>
      </c>
    </row>
    <row r="43" spans="1:7" ht="13.5" customHeight="1" x14ac:dyDescent="0.15">
      <c r="A43" s="145" t="s">
        <v>37</v>
      </c>
      <c r="B43" s="99">
        <v>2559476</v>
      </c>
      <c r="C43" s="112">
        <v>12</v>
      </c>
      <c r="D43" s="113">
        <v>2417324</v>
      </c>
      <c r="E43" s="114">
        <v>11.86</v>
      </c>
      <c r="F43" s="97">
        <f t="shared" si="2"/>
        <v>142152</v>
      </c>
      <c r="G43" s="115">
        <f t="shared" si="3"/>
        <v>5.8805522139357294</v>
      </c>
    </row>
    <row r="44" spans="1:7" ht="13.5" customHeight="1" x14ac:dyDescent="0.15">
      <c r="A44" s="145" t="s">
        <v>38</v>
      </c>
      <c r="B44" s="99">
        <v>1894853</v>
      </c>
      <c r="C44" s="112">
        <v>8.8800000000000008</v>
      </c>
      <c r="D44" s="113">
        <v>1988273</v>
      </c>
      <c r="E44" s="114">
        <v>9.76</v>
      </c>
      <c r="F44" s="97">
        <f t="shared" si="2"/>
        <v>-93420</v>
      </c>
      <c r="G44" s="115">
        <f t="shared" si="3"/>
        <v>-4.6985499476178632</v>
      </c>
    </row>
    <row r="45" spans="1:7" ht="13.5" customHeight="1" x14ac:dyDescent="0.15">
      <c r="A45" s="146" t="s">
        <v>39</v>
      </c>
      <c r="B45" s="101">
        <v>20000</v>
      </c>
      <c r="C45" s="179">
        <v>0.09</v>
      </c>
      <c r="D45" s="116">
        <v>20000</v>
      </c>
      <c r="E45" s="117">
        <v>0.1</v>
      </c>
      <c r="F45" s="103">
        <f t="shared" si="2"/>
        <v>0</v>
      </c>
      <c r="G45" s="118">
        <f t="shared" si="3"/>
        <v>0</v>
      </c>
    </row>
    <row r="46" spans="1:7" ht="13.5" customHeight="1" x14ac:dyDescent="0.15">
      <c r="A46" s="29" t="s">
        <v>40</v>
      </c>
      <c r="B46" s="105">
        <f>SUM(B34:B45)</f>
        <v>21330000</v>
      </c>
      <c r="C46" s="119">
        <f>SUM(C34:C45)</f>
        <v>100</v>
      </c>
      <c r="D46" s="120">
        <f>SUM(D34:D45)</f>
        <v>20368300</v>
      </c>
      <c r="E46" s="121">
        <v>100</v>
      </c>
      <c r="F46" s="107">
        <f t="shared" si="2"/>
        <v>961700</v>
      </c>
      <c r="G46" s="122">
        <f t="shared" si="3"/>
        <v>4.7215526087105957</v>
      </c>
    </row>
    <row r="47" spans="1:7" x14ac:dyDescent="0.15">
      <c r="A47" s="1"/>
      <c r="B47" s="1"/>
      <c r="C47" s="2"/>
      <c r="D47" s="1"/>
      <c r="E47" s="2"/>
      <c r="F47" s="5"/>
      <c r="G47" s="6" t="s">
        <v>104</v>
      </c>
    </row>
  </sheetData>
  <sheetProtection selectLockedCells="1"/>
  <mergeCells count="9">
    <mergeCell ref="A32:A33"/>
    <mergeCell ref="B32:C32"/>
    <mergeCell ref="D32:E32"/>
    <mergeCell ref="F32:G32"/>
    <mergeCell ref="A4:A5"/>
    <mergeCell ref="B4:C4"/>
    <mergeCell ref="D4:E4"/>
    <mergeCell ref="F4:G4"/>
    <mergeCell ref="A29:G29"/>
  </mergeCells>
  <phoneticPr fontId="2"/>
  <pageMargins left="0.75" right="0.75" top="1" bottom="0.8" header="0.51200000000000001" footer="0.51200000000000001"/>
  <pageSetup paperSize="9" orientation="portrait" verticalDpi="400" r:id="rId1"/>
  <headerFooter alignWithMargins="0"/>
  <ignoredErrors>
    <ignoredError sqref="B28:C28 B46:C4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workbookViewId="0"/>
  </sheetViews>
  <sheetFormatPr defaultRowHeight="13.5" x14ac:dyDescent="0.15"/>
  <cols>
    <col min="1" max="1" width="23.75" style="4" customWidth="1"/>
    <col min="2" max="2" width="11.25" style="4" customWidth="1"/>
    <col min="3" max="3" width="8.75" style="7" customWidth="1"/>
    <col min="4" max="4" width="23.75" style="4" customWidth="1"/>
    <col min="5" max="5" width="11.25" style="4" customWidth="1"/>
    <col min="6" max="6" width="8.75" style="7" customWidth="1"/>
    <col min="7" max="16384" width="9" style="4"/>
  </cols>
  <sheetData>
    <row r="1" spans="1:9" s="129" customFormat="1" ht="22.5" customHeight="1" x14ac:dyDescent="0.15">
      <c r="A1" s="126" t="s">
        <v>147</v>
      </c>
      <c r="B1" s="126"/>
      <c r="C1" s="126"/>
      <c r="D1" s="126"/>
      <c r="E1" s="126"/>
      <c r="F1" s="126"/>
    </row>
    <row r="2" spans="1:9" s="129" customFormat="1" ht="12" customHeight="1" x14ac:dyDescent="0.15">
      <c r="B2" s="132"/>
      <c r="C2" s="132"/>
      <c r="D2" s="132"/>
      <c r="E2" s="132"/>
      <c r="F2" s="133" t="s">
        <v>1</v>
      </c>
    </row>
    <row r="3" spans="1:9" ht="13.5" customHeight="1" x14ac:dyDescent="0.15">
      <c r="A3" s="32" t="s">
        <v>2</v>
      </c>
      <c r="B3" s="33" t="s">
        <v>44</v>
      </c>
      <c r="C3" s="37" t="s">
        <v>5</v>
      </c>
      <c r="D3" s="32" t="s">
        <v>2</v>
      </c>
      <c r="E3" s="33" t="s">
        <v>45</v>
      </c>
      <c r="F3" s="38" t="s">
        <v>5</v>
      </c>
      <c r="H3" s="155"/>
      <c r="I3" s="155"/>
    </row>
    <row r="4" spans="1:9" ht="13.5" customHeight="1" x14ac:dyDescent="0.15">
      <c r="A4" s="134" t="s">
        <v>125</v>
      </c>
      <c r="B4" s="180">
        <v>6249214</v>
      </c>
      <c r="C4" s="72">
        <f>ROUND(B4/$B$25*100,2)</f>
        <v>28.45</v>
      </c>
      <c r="D4" s="142" t="s">
        <v>28</v>
      </c>
      <c r="E4" s="180">
        <v>218492</v>
      </c>
      <c r="F4" s="78">
        <f>ROUND(E4/$E$25*100,2)</f>
        <v>1.03</v>
      </c>
      <c r="H4" s="156"/>
      <c r="I4" s="155"/>
    </row>
    <row r="5" spans="1:9" ht="13.5" customHeight="1" x14ac:dyDescent="0.15">
      <c r="A5" s="135" t="s">
        <v>9</v>
      </c>
      <c r="B5" s="73">
        <v>193680</v>
      </c>
      <c r="C5" s="74">
        <f t="shared" ref="C5:C22" si="0">ROUND(B5/$B$25*100,2)</f>
        <v>0.88</v>
      </c>
      <c r="D5" s="143" t="s">
        <v>29</v>
      </c>
      <c r="E5" s="73">
        <v>2980158</v>
      </c>
      <c r="F5" s="79">
        <f>ROUND(E5/$E$25*100,2)</f>
        <v>14.1</v>
      </c>
      <c r="H5" s="156"/>
      <c r="I5" s="155"/>
    </row>
    <row r="6" spans="1:9" ht="13.5" customHeight="1" x14ac:dyDescent="0.15">
      <c r="A6" s="135" t="s">
        <v>10</v>
      </c>
      <c r="B6" s="73">
        <v>12164</v>
      </c>
      <c r="C6" s="74">
        <f>ROUND(B6/$B$25*100,2)</f>
        <v>0.06</v>
      </c>
      <c r="D6" s="143" t="s">
        <v>30</v>
      </c>
      <c r="E6" s="73">
        <v>6664694</v>
      </c>
      <c r="F6" s="79">
        <f t="shared" ref="F6:F16" si="1">ROUND(E6/$E$25*100,2)</f>
        <v>31.53</v>
      </c>
      <c r="H6" s="156"/>
      <c r="I6" s="155"/>
    </row>
    <row r="7" spans="1:9" ht="13.5" customHeight="1" x14ac:dyDescent="0.15">
      <c r="A7" s="135" t="s">
        <v>94</v>
      </c>
      <c r="B7" s="73">
        <v>20678</v>
      </c>
      <c r="C7" s="74">
        <f t="shared" ref="C7:C8" si="2">ROUND(B7/$B$25*100,2)</f>
        <v>0.09</v>
      </c>
      <c r="D7" s="143" t="s">
        <v>31</v>
      </c>
      <c r="E7" s="73">
        <v>1431549</v>
      </c>
      <c r="F7" s="79">
        <f>ROUND(E7/$E$25*100,2)</f>
        <v>6.77</v>
      </c>
      <c r="H7" s="156"/>
      <c r="I7" s="155"/>
    </row>
    <row r="8" spans="1:9" ht="13.5" customHeight="1" x14ac:dyDescent="0.15">
      <c r="A8" s="137" t="s">
        <v>95</v>
      </c>
      <c r="B8" s="73">
        <v>17365</v>
      </c>
      <c r="C8" s="74">
        <f t="shared" si="2"/>
        <v>0.08</v>
      </c>
      <c r="D8" s="143" t="s">
        <v>32</v>
      </c>
      <c r="E8" s="73">
        <v>174684</v>
      </c>
      <c r="F8" s="79">
        <f>ROUND(E8/$E$25*100,2)</f>
        <v>0.83</v>
      </c>
      <c r="H8" s="156"/>
      <c r="I8" s="155"/>
    </row>
    <row r="9" spans="1:9" ht="13.5" customHeight="1" x14ac:dyDescent="0.15">
      <c r="A9" s="135" t="s">
        <v>46</v>
      </c>
      <c r="B9" s="73">
        <v>990766</v>
      </c>
      <c r="C9" s="74">
        <f t="shared" si="0"/>
        <v>4.51</v>
      </c>
      <c r="D9" s="143" t="s">
        <v>33</v>
      </c>
      <c r="E9" s="73">
        <v>561615</v>
      </c>
      <c r="F9" s="79">
        <f>ROUND(E9/$E$25*100,2)</f>
        <v>2.66</v>
      </c>
      <c r="H9" s="156"/>
      <c r="I9" s="155"/>
    </row>
    <row r="10" spans="1:9" ht="13.5" customHeight="1" x14ac:dyDescent="0.15">
      <c r="A10" s="137" t="s">
        <v>11</v>
      </c>
      <c r="B10" s="73">
        <v>4235</v>
      </c>
      <c r="C10" s="74">
        <f t="shared" si="0"/>
        <v>0.02</v>
      </c>
      <c r="D10" s="143" t="s">
        <v>34</v>
      </c>
      <c r="E10" s="73">
        <v>1623867</v>
      </c>
      <c r="F10" s="79">
        <f t="shared" si="1"/>
        <v>7.68</v>
      </c>
      <c r="H10" s="156"/>
      <c r="I10" s="155"/>
    </row>
    <row r="11" spans="1:9" ht="13.5" customHeight="1" x14ac:dyDescent="0.15">
      <c r="A11" s="135" t="s">
        <v>12</v>
      </c>
      <c r="B11" s="73">
        <v>45984</v>
      </c>
      <c r="C11" s="74">
        <f>ROUND(B11/$B$25*100,2)</f>
        <v>0.21</v>
      </c>
      <c r="D11" s="143" t="s">
        <v>35</v>
      </c>
      <c r="E11" s="73">
        <v>2153016</v>
      </c>
      <c r="F11" s="79">
        <f t="shared" si="1"/>
        <v>10.19</v>
      </c>
      <c r="H11" s="156"/>
      <c r="I11" s="155"/>
    </row>
    <row r="12" spans="1:9" ht="13.5" customHeight="1" x14ac:dyDescent="0.15">
      <c r="A12" s="135" t="s">
        <v>13</v>
      </c>
      <c r="B12" s="73">
        <v>39828</v>
      </c>
      <c r="C12" s="74">
        <f t="shared" si="0"/>
        <v>0.18</v>
      </c>
      <c r="D12" s="143" t="s">
        <v>36</v>
      </c>
      <c r="E12" s="73">
        <v>932178</v>
      </c>
      <c r="F12" s="79">
        <f>ROUND(E12/$E$25*100,2)</f>
        <v>4.41</v>
      </c>
      <c r="H12" s="156"/>
      <c r="I12" s="155"/>
    </row>
    <row r="13" spans="1:9" ht="13.5" customHeight="1" x14ac:dyDescent="0.15">
      <c r="A13" s="135" t="s">
        <v>14</v>
      </c>
      <c r="B13" s="73">
        <v>4535425</v>
      </c>
      <c r="C13" s="74">
        <f>ROUND(B13/$B$25*100,2)</f>
        <v>20.65</v>
      </c>
      <c r="D13" s="143" t="s">
        <v>37</v>
      </c>
      <c r="E13" s="73">
        <v>2414903</v>
      </c>
      <c r="F13" s="79">
        <f t="shared" si="1"/>
        <v>11.43</v>
      </c>
      <c r="H13" s="156"/>
      <c r="I13" s="155"/>
    </row>
    <row r="14" spans="1:9" ht="13.5" customHeight="1" x14ac:dyDescent="0.15">
      <c r="A14" s="137" t="s">
        <v>15</v>
      </c>
      <c r="B14" s="73">
        <v>7460</v>
      </c>
      <c r="C14" s="74">
        <f>ROUND(B14/$B$25*100,2)</f>
        <v>0.03</v>
      </c>
      <c r="D14" s="143" t="s">
        <v>38</v>
      </c>
      <c r="E14" s="80">
        <v>1979775</v>
      </c>
      <c r="F14" s="79">
        <f t="shared" si="1"/>
        <v>9.3699999999999992</v>
      </c>
      <c r="H14" s="156"/>
      <c r="I14" s="155"/>
    </row>
    <row r="15" spans="1:9" ht="13.5" customHeight="1" x14ac:dyDescent="0.15">
      <c r="A15" s="135" t="s">
        <v>16</v>
      </c>
      <c r="B15" s="73">
        <v>471448</v>
      </c>
      <c r="C15" s="74">
        <f t="shared" si="0"/>
        <v>2.15</v>
      </c>
      <c r="D15" s="143" t="s">
        <v>39</v>
      </c>
      <c r="E15" s="81">
        <v>0</v>
      </c>
      <c r="F15" s="79">
        <f t="shared" si="1"/>
        <v>0</v>
      </c>
      <c r="H15" s="156"/>
      <c r="I15" s="155"/>
    </row>
    <row r="16" spans="1:9" ht="13.5" customHeight="1" x14ac:dyDescent="0.15">
      <c r="A16" s="135" t="s">
        <v>17</v>
      </c>
      <c r="B16" s="73">
        <v>371053</v>
      </c>
      <c r="C16" s="74">
        <f t="shared" si="0"/>
        <v>1.69</v>
      </c>
      <c r="D16" s="143" t="s">
        <v>101</v>
      </c>
      <c r="E16" s="80">
        <v>0</v>
      </c>
      <c r="F16" s="79">
        <f t="shared" si="1"/>
        <v>0</v>
      </c>
      <c r="H16" s="155"/>
      <c r="I16" s="155"/>
    </row>
    <row r="17" spans="1:9" ht="13.5" customHeight="1" x14ac:dyDescent="0.15">
      <c r="A17" s="135" t="s">
        <v>18</v>
      </c>
      <c r="B17" s="73">
        <v>1932408</v>
      </c>
      <c r="C17" s="74">
        <f>ROUND(B17/$B$25*100,2)</f>
        <v>8.8000000000000007</v>
      </c>
      <c r="D17" s="19"/>
      <c r="E17" s="81"/>
      <c r="F17" s="82"/>
      <c r="H17" s="155"/>
      <c r="I17" s="155"/>
    </row>
    <row r="18" spans="1:9" ht="13.5" customHeight="1" x14ac:dyDescent="0.15">
      <c r="A18" s="135" t="s">
        <v>19</v>
      </c>
      <c r="B18" s="73">
        <v>1135417</v>
      </c>
      <c r="C18" s="74">
        <f t="shared" si="0"/>
        <v>5.17</v>
      </c>
      <c r="D18" s="34"/>
      <c r="E18" s="80"/>
      <c r="F18" s="82"/>
      <c r="H18" s="155"/>
      <c r="I18" s="155"/>
    </row>
    <row r="19" spans="1:9" ht="13.5" customHeight="1" x14ac:dyDescent="0.15">
      <c r="A19" s="135" t="s">
        <v>20</v>
      </c>
      <c r="B19" s="73">
        <v>25384</v>
      </c>
      <c r="C19" s="74">
        <f t="shared" si="0"/>
        <v>0.12</v>
      </c>
      <c r="D19" s="34"/>
      <c r="E19" s="81"/>
      <c r="F19" s="82"/>
      <c r="H19" s="155"/>
      <c r="I19" s="155"/>
    </row>
    <row r="20" spans="1:9" ht="13.5" customHeight="1" x14ac:dyDescent="0.15">
      <c r="A20" s="135" t="s">
        <v>21</v>
      </c>
      <c r="B20" s="73">
        <v>493865</v>
      </c>
      <c r="C20" s="74">
        <f t="shared" si="0"/>
        <v>2.25</v>
      </c>
      <c r="D20" s="34"/>
      <c r="E20" s="81"/>
      <c r="F20" s="82"/>
    </row>
    <row r="21" spans="1:9" ht="13.5" customHeight="1" x14ac:dyDescent="0.15">
      <c r="A21" s="135" t="s">
        <v>22</v>
      </c>
      <c r="B21" s="73">
        <v>1328254</v>
      </c>
      <c r="C21" s="74">
        <f t="shared" si="0"/>
        <v>6.05</v>
      </c>
      <c r="D21" s="35"/>
      <c r="E21" s="81"/>
      <c r="F21" s="82"/>
    </row>
    <row r="22" spans="1:9" ht="13.5" customHeight="1" x14ac:dyDescent="0.15">
      <c r="A22" s="135" t="s">
        <v>23</v>
      </c>
      <c r="B22" s="73">
        <v>681843</v>
      </c>
      <c r="C22" s="74">
        <f t="shared" si="0"/>
        <v>3.1</v>
      </c>
      <c r="D22" s="35"/>
      <c r="E22" s="81"/>
      <c r="F22" s="82"/>
    </row>
    <row r="23" spans="1:9" ht="13.5" customHeight="1" x14ac:dyDescent="0.15">
      <c r="A23" s="135" t="s">
        <v>24</v>
      </c>
      <c r="B23" s="73">
        <v>1921465</v>
      </c>
      <c r="C23" s="74">
        <f>ROUND(B23/$B$25*100,2)</f>
        <v>8.75</v>
      </c>
      <c r="D23" s="19"/>
      <c r="E23" s="73"/>
      <c r="F23" s="82"/>
    </row>
    <row r="24" spans="1:9" ht="13.5" customHeight="1" x14ac:dyDescent="0.15">
      <c r="A24" s="136" t="s">
        <v>25</v>
      </c>
      <c r="B24" s="181">
        <v>1484500</v>
      </c>
      <c r="C24" s="75">
        <f>ROUND(B24/$B$25*100,2)</f>
        <v>6.76</v>
      </c>
      <c r="D24" s="36"/>
      <c r="E24" s="83"/>
      <c r="F24" s="84"/>
    </row>
    <row r="25" spans="1:9" ht="13.5" customHeight="1" x14ac:dyDescent="0.15">
      <c r="A25" s="32" t="s">
        <v>126</v>
      </c>
      <c r="B25" s="76">
        <f>SUM(B4:B24)</f>
        <v>21962436</v>
      </c>
      <c r="C25" s="77">
        <f>SUM(C4:C24)</f>
        <v>100</v>
      </c>
      <c r="D25" s="32" t="s">
        <v>40</v>
      </c>
      <c r="E25" s="76">
        <f>SUM(E4:E24)</f>
        <v>21134931</v>
      </c>
      <c r="F25" s="85">
        <f>SUM(F4:F24)</f>
        <v>100</v>
      </c>
      <c r="G25" s="124"/>
    </row>
    <row r="26" spans="1:9" x14ac:dyDescent="0.15">
      <c r="A26" s="1"/>
      <c r="B26" s="1"/>
      <c r="C26" s="2"/>
      <c r="D26" s="1"/>
      <c r="E26" s="1"/>
      <c r="F26" s="6" t="s">
        <v>104</v>
      </c>
      <c r="G26" s="124"/>
    </row>
    <row r="27" spans="1:9" x14ac:dyDescent="0.15">
      <c r="B27" s="2"/>
      <c r="F27" s="6"/>
      <c r="I27" s="123"/>
    </row>
    <row r="30" spans="1:9" x14ac:dyDescent="0.15">
      <c r="B30" s="7"/>
      <c r="C30" s="4"/>
      <c r="E30" s="7"/>
      <c r="F30" s="4"/>
    </row>
    <row r="31" spans="1:9" x14ac:dyDescent="0.15">
      <c r="A31" s="125"/>
    </row>
  </sheetData>
  <sheetProtection selectLockedCells="1"/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C4:D4 C6:D6 C5:D5 C17:F24 F4:F5 F7 B25:D25 D7 D8 C9:D9 F25 F6 C10:D16 F10:F16 F8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workbookViewId="0"/>
  </sheetViews>
  <sheetFormatPr defaultRowHeight="13.5" x14ac:dyDescent="0.15"/>
  <cols>
    <col min="1" max="1" width="10" style="4" customWidth="1"/>
    <col min="2" max="2" width="14.5" style="4" customWidth="1"/>
    <col min="3" max="3" width="15.5" style="4" customWidth="1"/>
    <col min="4" max="16384" width="9" style="4"/>
  </cols>
  <sheetData>
    <row r="1" spans="1:3" s="129" customFormat="1" ht="22.5" customHeight="1" x14ac:dyDescent="0.15">
      <c r="A1" s="126" t="s">
        <v>120</v>
      </c>
    </row>
    <row r="2" spans="1:3" s="129" customFormat="1" ht="12" customHeight="1" x14ac:dyDescent="0.15">
      <c r="B2" s="132"/>
      <c r="C2" s="133" t="s">
        <v>47</v>
      </c>
    </row>
    <row r="3" spans="1:3" ht="13.5" customHeight="1" x14ac:dyDescent="0.15">
      <c r="A3" s="29" t="s">
        <v>48</v>
      </c>
      <c r="B3" s="40" t="s">
        <v>49</v>
      </c>
      <c r="C3" s="39" t="s">
        <v>50</v>
      </c>
    </row>
    <row r="4" spans="1:3" ht="13.5" customHeight="1" x14ac:dyDescent="0.15">
      <c r="A4" s="26">
        <v>21</v>
      </c>
      <c r="B4" s="41">
        <v>20443903</v>
      </c>
      <c r="C4" s="42">
        <v>19924769</v>
      </c>
    </row>
    <row r="5" spans="1:3" ht="13.5" customHeight="1" x14ac:dyDescent="0.15">
      <c r="A5" s="26">
        <v>22</v>
      </c>
      <c r="B5" s="43">
        <v>21263985</v>
      </c>
      <c r="C5" s="44">
        <v>20701017</v>
      </c>
    </row>
    <row r="6" spans="1:3" ht="13.5" customHeight="1" x14ac:dyDescent="0.15">
      <c r="A6" s="26">
        <v>23</v>
      </c>
      <c r="B6" s="43">
        <v>21638580</v>
      </c>
      <c r="C6" s="44">
        <v>20827563</v>
      </c>
    </row>
    <row r="7" spans="1:3" ht="13.5" customHeight="1" x14ac:dyDescent="0.15">
      <c r="A7" s="26">
        <v>24</v>
      </c>
      <c r="B7" s="45">
        <v>21743032</v>
      </c>
      <c r="C7" s="46">
        <v>21119733</v>
      </c>
    </row>
    <row r="8" spans="1:3" ht="13.5" customHeight="1" x14ac:dyDescent="0.15">
      <c r="A8" s="26">
        <v>25</v>
      </c>
      <c r="B8" s="45">
        <v>21976581</v>
      </c>
      <c r="C8" s="46">
        <v>21037315</v>
      </c>
    </row>
    <row r="9" spans="1:3" ht="13.5" customHeight="1" x14ac:dyDescent="0.15">
      <c r="A9" s="26">
        <v>26</v>
      </c>
      <c r="B9" s="45">
        <v>23462547</v>
      </c>
      <c r="C9" s="46">
        <v>22857642</v>
      </c>
    </row>
    <row r="10" spans="1:3" ht="13.5" customHeight="1" x14ac:dyDescent="0.15">
      <c r="A10" s="26">
        <v>27</v>
      </c>
      <c r="B10" s="45">
        <v>21943241</v>
      </c>
      <c r="C10" s="46">
        <v>21322606</v>
      </c>
    </row>
    <row r="11" spans="1:3" ht="13.5" customHeight="1" x14ac:dyDescent="0.15">
      <c r="A11" s="26">
        <v>28</v>
      </c>
      <c r="B11" s="45">
        <v>21812516</v>
      </c>
      <c r="C11" s="46">
        <v>21152374</v>
      </c>
    </row>
    <row r="12" spans="1:3" ht="13.5" customHeight="1" x14ac:dyDescent="0.15">
      <c r="A12" s="28">
        <v>29</v>
      </c>
      <c r="B12" s="86">
        <v>21660960</v>
      </c>
      <c r="C12" s="87">
        <v>20979117</v>
      </c>
    </row>
    <row r="13" spans="1:3" ht="13.5" customHeight="1" x14ac:dyDescent="0.15">
      <c r="A13" s="25">
        <v>30</v>
      </c>
      <c r="B13" s="182">
        <v>21962436</v>
      </c>
      <c r="C13" s="183">
        <v>21134931</v>
      </c>
    </row>
    <row r="14" spans="1:3" x14ac:dyDescent="0.15">
      <c r="A14" s="1"/>
      <c r="B14" s="1"/>
      <c r="C14" s="14" t="s">
        <v>104</v>
      </c>
    </row>
  </sheetData>
  <sheetProtection selectLockedCells="1"/>
  <phoneticPr fontId="2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Normal="100" workbookViewId="0"/>
  </sheetViews>
  <sheetFormatPr defaultRowHeight="11.25" x14ac:dyDescent="0.15"/>
  <cols>
    <col min="1" max="1" width="4.125" style="11" customWidth="1"/>
    <col min="2" max="2" width="6.125" style="11" customWidth="1"/>
    <col min="3" max="3" width="4" style="11" customWidth="1"/>
    <col min="4" max="8" width="7.375" style="9" customWidth="1"/>
    <col min="9" max="15" width="5.375" style="9" customWidth="1"/>
    <col min="16" max="16384" width="9" style="9"/>
  </cols>
  <sheetData>
    <row r="1" spans="1:15" s="131" customFormat="1" ht="22.5" customHeight="1" x14ac:dyDescent="0.15">
      <c r="A1" s="130" t="s">
        <v>121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s="57" customFormat="1" ht="7.5" customHeight="1" x14ac:dyDescent="0.1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ht="40.5" customHeight="1" x14ac:dyDescent="0.15">
      <c r="A3" s="228" t="s">
        <v>116</v>
      </c>
      <c r="B3" s="229"/>
      <c r="C3" s="230"/>
      <c r="D3" s="54" t="s">
        <v>40</v>
      </c>
      <c r="E3" s="49" t="s">
        <v>106</v>
      </c>
      <c r="F3" s="49" t="s">
        <v>107</v>
      </c>
      <c r="G3" s="49" t="s">
        <v>108</v>
      </c>
      <c r="H3" s="49" t="s">
        <v>109</v>
      </c>
      <c r="I3" s="49" t="s">
        <v>96</v>
      </c>
      <c r="J3" s="49" t="s">
        <v>51</v>
      </c>
      <c r="K3" s="49" t="s">
        <v>52</v>
      </c>
      <c r="L3" s="49" t="s">
        <v>110</v>
      </c>
      <c r="M3" s="49" t="s">
        <v>53</v>
      </c>
      <c r="N3" s="49" t="s">
        <v>111</v>
      </c>
      <c r="O3" s="55" t="s">
        <v>112</v>
      </c>
    </row>
    <row r="4" spans="1:15" ht="13.5" customHeight="1" x14ac:dyDescent="0.15">
      <c r="A4" s="231" t="s">
        <v>133</v>
      </c>
      <c r="B4" s="47" t="s">
        <v>54</v>
      </c>
      <c r="C4" s="51" t="s">
        <v>55</v>
      </c>
      <c r="D4" s="158">
        <v>6013157</v>
      </c>
      <c r="E4" s="157">
        <v>5957831</v>
      </c>
      <c r="F4" s="157">
        <v>2274639</v>
      </c>
      <c r="G4" s="157">
        <v>364528</v>
      </c>
      <c r="H4" s="157">
        <v>2673053</v>
      </c>
      <c r="I4" s="157">
        <v>17887</v>
      </c>
      <c r="J4" s="157">
        <v>123183</v>
      </c>
      <c r="K4" s="157">
        <v>241826</v>
      </c>
      <c r="L4" s="164" t="s">
        <v>100</v>
      </c>
      <c r="M4" s="157">
        <v>7136</v>
      </c>
      <c r="N4" s="157">
        <v>255579</v>
      </c>
      <c r="O4" s="159">
        <v>55326</v>
      </c>
    </row>
    <row r="5" spans="1:15" s="10" customFormat="1" ht="13.5" customHeight="1" x14ac:dyDescent="0.15">
      <c r="A5" s="232"/>
      <c r="B5" s="48" t="s">
        <v>56</v>
      </c>
      <c r="C5" s="50" t="s">
        <v>57</v>
      </c>
      <c r="D5" s="160">
        <v>89.5</v>
      </c>
      <c r="E5" s="161">
        <v>97.7</v>
      </c>
      <c r="F5" s="161">
        <v>97.5</v>
      </c>
      <c r="G5" s="161">
        <v>99.3</v>
      </c>
      <c r="H5" s="161">
        <v>97.5</v>
      </c>
      <c r="I5" s="161">
        <v>100</v>
      </c>
      <c r="J5" s="161">
        <v>98.1</v>
      </c>
      <c r="K5" s="161">
        <v>100</v>
      </c>
      <c r="L5" s="165" t="s">
        <v>100</v>
      </c>
      <c r="M5" s="161">
        <v>100</v>
      </c>
      <c r="N5" s="161">
        <v>97.5</v>
      </c>
      <c r="O5" s="162">
        <v>8.9</v>
      </c>
    </row>
    <row r="6" spans="1:15" ht="13.5" customHeight="1" x14ac:dyDescent="0.15">
      <c r="A6" s="237">
        <v>22</v>
      </c>
      <c r="B6" s="47" t="s">
        <v>54</v>
      </c>
      <c r="C6" s="51" t="s">
        <v>55</v>
      </c>
      <c r="D6" s="158">
        <v>5798606</v>
      </c>
      <c r="E6" s="157">
        <v>5738117</v>
      </c>
      <c r="F6" s="157">
        <v>2057262</v>
      </c>
      <c r="G6" s="157">
        <v>390230</v>
      </c>
      <c r="H6" s="157">
        <v>2632923</v>
      </c>
      <c r="I6" s="157">
        <v>18817</v>
      </c>
      <c r="J6" s="157">
        <v>124166</v>
      </c>
      <c r="K6" s="157">
        <v>252480</v>
      </c>
      <c r="L6" s="164" t="s">
        <v>100</v>
      </c>
      <c r="M6" s="157">
        <v>7450</v>
      </c>
      <c r="N6" s="157">
        <v>254789</v>
      </c>
      <c r="O6" s="159">
        <v>60489</v>
      </c>
    </row>
    <row r="7" spans="1:15" s="10" customFormat="1" ht="13.5" customHeight="1" x14ac:dyDescent="0.15">
      <c r="A7" s="237"/>
      <c r="B7" s="48" t="s">
        <v>56</v>
      </c>
      <c r="C7" s="50" t="s">
        <v>57</v>
      </c>
      <c r="D7" s="163">
        <v>88.4</v>
      </c>
      <c r="E7" s="161">
        <v>97.8</v>
      </c>
      <c r="F7" s="161">
        <v>97.9</v>
      </c>
      <c r="G7" s="161">
        <v>99.2</v>
      </c>
      <c r="H7" s="161">
        <v>97.3</v>
      </c>
      <c r="I7" s="161">
        <v>100</v>
      </c>
      <c r="J7" s="161">
        <v>98.3</v>
      </c>
      <c r="K7" s="161">
        <v>100</v>
      </c>
      <c r="L7" s="165" t="s">
        <v>100</v>
      </c>
      <c r="M7" s="161">
        <v>100</v>
      </c>
      <c r="N7" s="161">
        <v>97.3</v>
      </c>
      <c r="O7" s="162">
        <v>8.6999999999999993</v>
      </c>
    </row>
    <row r="8" spans="1:15" s="10" customFormat="1" ht="13.5" customHeight="1" x14ac:dyDescent="0.15">
      <c r="A8" s="233">
        <v>23</v>
      </c>
      <c r="B8" s="47" t="s">
        <v>54</v>
      </c>
      <c r="C8" s="51" t="s">
        <v>55</v>
      </c>
      <c r="D8" s="158">
        <v>6025892</v>
      </c>
      <c r="E8" s="157">
        <v>5950238</v>
      </c>
      <c r="F8" s="157">
        <v>2094923</v>
      </c>
      <c r="G8" s="157">
        <v>548824</v>
      </c>
      <c r="H8" s="157">
        <v>2607019</v>
      </c>
      <c r="I8" s="157">
        <v>18489</v>
      </c>
      <c r="J8" s="157">
        <v>125845</v>
      </c>
      <c r="K8" s="157">
        <v>293305</v>
      </c>
      <c r="L8" s="164" t="s">
        <v>100</v>
      </c>
      <c r="M8" s="157">
        <v>7601</v>
      </c>
      <c r="N8" s="157">
        <v>254234</v>
      </c>
      <c r="O8" s="159">
        <v>75654</v>
      </c>
    </row>
    <row r="9" spans="1:15" s="10" customFormat="1" ht="13.5" customHeight="1" x14ac:dyDescent="0.15">
      <c r="A9" s="234"/>
      <c r="B9" s="48" t="s">
        <v>56</v>
      </c>
      <c r="C9" s="50" t="s">
        <v>57</v>
      </c>
      <c r="D9" s="163">
        <v>88.4</v>
      </c>
      <c r="E9" s="161">
        <v>98.1</v>
      </c>
      <c r="F9" s="161">
        <v>98.3</v>
      </c>
      <c r="G9" s="161">
        <v>99.3</v>
      </c>
      <c r="H9" s="161">
        <v>97.6</v>
      </c>
      <c r="I9" s="161">
        <v>100</v>
      </c>
      <c r="J9" s="161">
        <v>98.4</v>
      </c>
      <c r="K9" s="161">
        <v>100</v>
      </c>
      <c r="L9" s="165" t="s">
        <v>100</v>
      </c>
      <c r="M9" s="161">
        <v>100</v>
      </c>
      <c r="N9" s="161">
        <v>97.6</v>
      </c>
      <c r="O9" s="162">
        <v>10</v>
      </c>
    </row>
    <row r="10" spans="1:15" s="10" customFormat="1" ht="13.5" customHeight="1" x14ac:dyDescent="0.15">
      <c r="A10" s="233">
        <v>24</v>
      </c>
      <c r="B10" s="47" t="s">
        <v>54</v>
      </c>
      <c r="C10" s="51" t="s">
        <v>55</v>
      </c>
      <c r="D10" s="158">
        <v>5951862</v>
      </c>
      <c r="E10" s="157">
        <v>5873239</v>
      </c>
      <c r="F10" s="157">
        <v>2186302</v>
      </c>
      <c r="G10" s="157">
        <v>513766</v>
      </c>
      <c r="H10" s="157">
        <v>2491797</v>
      </c>
      <c r="I10" s="157">
        <v>17395</v>
      </c>
      <c r="J10" s="157">
        <v>127794</v>
      </c>
      <c r="K10" s="157">
        <v>290225</v>
      </c>
      <c r="L10" s="164" t="s">
        <v>100</v>
      </c>
      <c r="M10" s="157">
        <v>7467</v>
      </c>
      <c r="N10" s="157">
        <v>238493</v>
      </c>
      <c r="O10" s="159">
        <v>78623</v>
      </c>
    </row>
    <row r="11" spans="1:15" s="10" customFormat="1" ht="13.5" customHeight="1" x14ac:dyDescent="0.15">
      <c r="A11" s="234"/>
      <c r="B11" s="48" t="s">
        <v>56</v>
      </c>
      <c r="C11" s="50" t="s">
        <v>57</v>
      </c>
      <c r="D11" s="163">
        <v>88.5</v>
      </c>
      <c r="E11" s="161">
        <v>98.4</v>
      </c>
      <c r="F11" s="161">
        <v>98.5</v>
      </c>
      <c r="G11" s="161">
        <v>99</v>
      </c>
      <c r="H11" s="161">
        <v>98</v>
      </c>
      <c r="I11" s="161">
        <v>100</v>
      </c>
      <c r="J11" s="161">
        <v>98.6</v>
      </c>
      <c r="K11" s="161">
        <v>100</v>
      </c>
      <c r="L11" s="165" t="s">
        <v>100</v>
      </c>
      <c r="M11" s="161">
        <v>100</v>
      </c>
      <c r="N11" s="161">
        <v>98</v>
      </c>
      <c r="O11" s="162">
        <v>10.4</v>
      </c>
    </row>
    <row r="12" spans="1:15" s="10" customFormat="1" ht="13.5" customHeight="1" x14ac:dyDescent="0.15">
      <c r="A12" s="233">
        <v>25</v>
      </c>
      <c r="B12" s="47" t="s">
        <v>54</v>
      </c>
      <c r="C12" s="51" t="s">
        <v>55</v>
      </c>
      <c r="D12" s="158">
        <v>6024656</v>
      </c>
      <c r="E12" s="157">
        <v>5938923</v>
      </c>
      <c r="F12" s="157">
        <v>2210220</v>
      </c>
      <c r="G12" s="157">
        <v>504491</v>
      </c>
      <c r="H12" s="157">
        <v>2505529</v>
      </c>
      <c r="I12" s="157">
        <v>15866</v>
      </c>
      <c r="J12" s="157">
        <v>130616</v>
      </c>
      <c r="K12" s="157">
        <v>322848</v>
      </c>
      <c r="L12" s="164" t="s">
        <v>100</v>
      </c>
      <c r="M12" s="157">
        <v>8620</v>
      </c>
      <c r="N12" s="157">
        <v>240733</v>
      </c>
      <c r="O12" s="159">
        <v>85733</v>
      </c>
    </row>
    <row r="13" spans="1:15" s="10" customFormat="1" ht="13.5" customHeight="1" x14ac:dyDescent="0.15">
      <c r="A13" s="234"/>
      <c r="B13" s="48" t="s">
        <v>56</v>
      </c>
      <c r="C13" s="50" t="s">
        <v>57</v>
      </c>
      <c r="D13" s="163">
        <v>89.7</v>
      </c>
      <c r="E13" s="161">
        <v>98.7</v>
      </c>
      <c r="F13" s="161">
        <v>98.7</v>
      </c>
      <c r="G13" s="161">
        <v>99.6</v>
      </c>
      <c r="H13" s="161">
        <v>98.4</v>
      </c>
      <c r="I13" s="161">
        <v>100</v>
      </c>
      <c r="J13" s="161">
        <v>98.6</v>
      </c>
      <c r="K13" s="161">
        <v>100</v>
      </c>
      <c r="L13" s="165" t="s">
        <v>100</v>
      </c>
      <c r="M13" s="161">
        <v>100</v>
      </c>
      <c r="N13" s="161">
        <v>98.4</v>
      </c>
      <c r="O13" s="162">
        <v>12.2</v>
      </c>
    </row>
    <row r="14" spans="1:15" ht="13.5" customHeight="1" x14ac:dyDescent="0.15">
      <c r="A14" s="233">
        <v>26</v>
      </c>
      <c r="B14" s="47" t="s">
        <v>54</v>
      </c>
      <c r="C14" s="51" t="s">
        <v>55</v>
      </c>
      <c r="D14" s="158">
        <v>6109772</v>
      </c>
      <c r="E14" s="157">
        <v>6032103</v>
      </c>
      <c r="F14" s="157">
        <v>2200821</v>
      </c>
      <c r="G14" s="157">
        <v>576435</v>
      </c>
      <c r="H14" s="157">
        <v>2538986</v>
      </c>
      <c r="I14" s="157">
        <v>15747</v>
      </c>
      <c r="J14" s="157">
        <v>133953</v>
      </c>
      <c r="K14" s="157">
        <v>317444</v>
      </c>
      <c r="L14" s="164" t="s">
        <v>100</v>
      </c>
      <c r="M14" s="157">
        <v>8087</v>
      </c>
      <c r="N14" s="157">
        <v>240630</v>
      </c>
      <c r="O14" s="159">
        <v>77669</v>
      </c>
    </row>
    <row r="15" spans="1:15" ht="13.5" customHeight="1" x14ac:dyDescent="0.15">
      <c r="A15" s="234"/>
      <c r="B15" s="48" t="s">
        <v>56</v>
      </c>
      <c r="C15" s="50" t="s">
        <v>57</v>
      </c>
      <c r="D15" s="163">
        <v>90.6</v>
      </c>
      <c r="E15" s="161">
        <v>98.8</v>
      </c>
      <c r="F15" s="161">
        <v>98.6</v>
      </c>
      <c r="G15" s="161">
        <v>99.8</v>
      </c>
      <c r="H15" s="161">
        <v>98.7</v>
      </c>
      <c r="I15" s="161">
        <v>100</v>
      </c>
      <c r="J15" s="161">
        <v>99</v>
      </c>
      <c r="K15" s="161">
        <v>100</v>
      </c>
      <c r="L15" s="165" t="s">
        <v>100</v>
      </c>
      <c r="M15" s="161">
        <v>100</v>
      </c>
      <c r="N15" s="161">
        <v>98.7</v>
      </c>
      <c r="O15" s="162">
        <v>12.1</v>
      </c>
    </row>
    <row r="16" spans="1:15" ht="13.5" customHeight="1" x14ac:dyDescent="0.15">
      <c r="A16" s="233">
        <v>27</v>
      </c>
      <c r="B16" s="47" t="s">
        <v>54</v>
      </c>
      <c r="C16" s="51" t="s">
        <v>55</v>
      </c>
      <c r="D16" s="158">
        <v>6084369</v>
      </c>
      <c r="E16" s="157">
        <v>5983296</v>
      </c>
      <c r="F16" s="157">
        <v>2245749</v>
      </c>
      <c r="G16" s="157">
        <v>521839</v>
      </c>
      <c r="H16" s="157">
        <v>2504530</v>
      </c>
      <c r="I16" s="157">
        <v>16399</v>
      </c>
      <c r="J16" s="157">
        <v>137650</v>
      </c>
      <c r="K16" s="157">
        <v>312573</v>
      </c>
      <c r="L16" s="164" t="s">
        <v>100</v>
      </c>
      <c r="M16" s="157">
        <v>7954</v>
      </c>
      <c r="N16" s="157">
        <v>236602</v>
      </c>
      <c r="O16" s="159">
        <v>101073</v>
      </c>
    </row>
    <row r="17" spans="1:15" ht="13.5" customHeight="1" x14ac:dyDescent="0.15">
      <c r="A17" s="234"/>
      <c r="B17" s="48" t="s">
        <v>56</v>
      </c>
      <c r="C17" s="50" t="s">
        <v>57</v>
      </c>
      <c r="D17" s="163">
        <v>91.7</v>
      </c>
      <c r="E17" s="161">
        <v>99</v>
      </c>
      <c r="F17" s="161">
        <v>98.9</v>
      </c>
      <c r="G17" s="161">
        <v>99.7</v>
      </c>
      <c r="H17" s="161">
        <v>98.9</v>
      </c>
      <c r="I17" s="161">
        <v>100</v>
      </c>
      <c r="J17" s="161">
        <v>98.9</v>
      </c>
      <c r="K17" s="161">
        <v>100</v>
      </c>
      <c r="L17" s="165" t="s">
        <v>100</v>
      </c>
      <c r="M17" s="161">
        <v>100</v>
      </c>
      <c r="N17" s="161">
        <v>98.9</v>
      </c>
      <c r="O17" s="162">
        <v>17.100000000000001</v>
      </c>
    </row>
    <row r="18" spans="1:15" ht="13.5" customHeight="1" x14ac:dyDescent="0.15">
      <c r="A18" s="233">
        <v>28</v>
      </c>
      <c r="B18" s="47" t="s">
        <v>54</v>
      </c>
      <c r="C18" s="51" t="s">
        <v>55</v>
      </c>
      <c r="D18" s="158">
        <v>6193079</v>
      </c>
      <c r="E18" s="157">
        <v>6114551</v>
      </c>
      <c r="F18" s="157">
        <v>2283608</v>
      </c>
      <c r="G18" s="157">
        <v>590695</v>
      </c>
      <c r="H18" s="157">
        <v>2501589</v>
      </c>
      <c r="I18" s="157">
        <v>16741</v>
      </c>
      <c r="J18" s="157">
        <v>165359</v>
      </c>
      <c r="K18" s="157">
        <v>308760</v>
      </c>
      <c r="L18" s="164" t="s">
        <v>100</v>
      </c>
      <c r="M18" s="157">
        <v>8615</v>
      </c>
      <c r="N18" s="157">
        <v>239184</v>
      </c>
      <c r="O18" s="159">
        <v>78528</v>
      </c>
    </row>
    <row r="19" spans="1:15" ht="13.5" customHeight="1" x14ac:dyDescent="0.15">
      <c r="A19" s="234"/>
      <c r="B19" s="48" t="s">
        <v>56</v>
      </c>
      <c r="C19" s="50" t="s">
        <v>57</v>
      </c>
      <c r="D19" s="163">
        <v>92.4</v>
      </c>
      <c r="E19" s="161">
        <v>99.2</v>
      </c>
      <c r="F19" s="161">
        <v>99</v>
      </c>
      <c r="G19" s="161">
        <v>99.8</v>
      </c>
      <c r="H19" s="161">
        <v>99.2</v>
      </c>
      <c r="I19" s="161">
        <v>100</v>
      </c>
      <c r="J19" s="161">
        <v>98.7</v>
      </c>
      <c r="K19" s="161">
        <v>100</v>
      </c>
      <c r="L19" s="165" t="s">
        <v>100</v>
      </c>
      <c r="M19" s="161">
        <v>100</v>
      </c>
      <c r="N19" s="161">
        <v>99.2</v>
      </c>
      <c r="O19" s="162">
        <v>14.6</v>
      </c>
    </row>
    <row r="20" spans="1:15" ht="13.5" customHeight="1" x14ac:dyDescent="0.15">
      <c r="A20" s="233">
        <v>29</v>
      </c>
      <c r="B20" s="48" t="s">
        <v>54</v>
      </c>
      <c r="C20" s="50" t="s">
        <v>55</v>
      </c>
      <c r="D20" s="158">
        <v>6208467</v>
      </c>
      <c r="E20" s="157">
        <v>6140021</v>
      </c>
      <c r="F20" s="157">
        <v>2322552</v>
      </c>
      <c r="G20" s="157">
        <v>562350</v>
      </c>
      <c r="H20" s="157">
        <v>2529914</v>
      </c>
      <c r="I20" s="157">
        <v>17428</v>
      </c>
      <c r="J20" s="157">
        <v>169565</v>
      </c>
      <c r="K20" s="157">
        <v>288024</v>
      </c>
      <c r="L20" s="164" t="s">
        <v>100</v>
      </c>
      <c r="M20" s="157">
        <v>8529</v>
      </c>
      <c r="N20" s="157">
        <v>241659</v>
      </c>
      <c r="O20" s="159">
        <v>68446</v>
      </c>
    </row>
    <row r="21" spans="1:15" ht="13.5" customHeight="1" x14ac:dyDescent="0.15">
      <c r="A21" s="234"/>
      <c r="B21" s="48" t="s">
        <v>56</v>
      </c>
      <c r="C21" s="50" t="s">
        <v>57</v>
      </c>
      <c r="D21" s="163">
        <v>93.1</v>
      </c>
      <c r="E21" s="161">
        <v>99.1</v>
      </c>
      <c r="F21" s="161">
        <v>98.8</v>
      </c>
      <c r="G21" s="161">
        <v>99.8</v>
      </c>
      <c r="H21" s="161">
        <v>99.1</v>
      </c>
      <c r="I21" s="161">
        <v>100</v>
      </c>
      <c r="J21" s="161">
        <v>98.8</v>
      </c>
      <c r="K21" s="161">
        <v>100</v>
      </c>
      <c r="L21" s="165" t="s">
        <v>100</v>
      </c>
      <c r="M21" s="161">
        <v>100</v>
      </c>
      <c r="N21" s="161">
        <v>99.1</v>
      </c>
      <c r="O21" s="162">
        <v>14.5</v>
      </c>
    </row>
    <row r="22" spans="1:15" ht="13.5" customHeight="1" x14ac:dyDescent="0.15">
      <c r="A22" s="235">
        <v>30</v>
      </c>
      <c r="B22" s="47" t="s">
        <v>54</v>
      </c>
      <c r="C22" s="51" t="s">
        <v>55</v>
      </c>
      <c r="D22" s="184">
        <v>6249219</v>
      </c>
      <c r="E22" s="185">
        <v>6181954</v>
      </c>
      <c r="F22" s="185">
        <v>2317627</v>
      </c>
      <c r="G22" s="185">
        <v>615840</v>
      </c>
      <c r="H22" s="185">
        <v>2529954</v>
      </c>
      <c r="I22" s="185">
        <v>17235</v>
      </c>
      <c r="J22" s="185">
        <v>174851</v>
      </c>
      <c r="K22" s="185">
        <v>279135</v>
      </c>
      <c r="L22" s="186" t="s">
        <v>115</v>
      </c>
      <c r="M22" s="185">
        <v>8034</v>
      </c>
      <c r="N22" s="185">
        <v>239278</v>
      </c>
      <c r="O22" s="187">
        <v>67260</v>
      </c>
    </row>
    <row r="23" spans="1:15" s="10" customFormat="1" ht="13.5" customHeight="1" x14ac:dyDescent="0.15">
      <c r="A23" s="236"/>
      <c r="B23" s="52" t="s">
        <v>56</v>
      </c>
      <c r="C23" s="53" t="s">
        <v>57</v>
      </c>
      <c r="D23" s="188">
        <v>95</v>
      </c>
      <c r="E23" s="189">
        <v>99.2</v>
      </c>
      <c r="F23" s="189">
        <v>99.1</v>
      </c>
      <c r="G23" s="189">
        <v>99.8</v>
      </c>
      <c r="H23" s="189">
        <v>99.1</v>
      </c>
      <c r="I23" s="189">
        <v>100</v>
      </c>
      <c r="J23" s="189">
        <v>98.6</v>
      </c>
      <c r="K23" s="189">
        <v>100</v>
      </c>
      <c r="L23" s="190" t="s">
        <v>115</v>
      </c>
      <c r="M23" s="189">
        <v>100</v>
      </c>
      <c r="N23" s="189">
        <v>99.1</v>
      </c>
      <c r="O23" s="191">
        <v>19.600000000000001</v>
      </c>
    </row>
    <row r="24" spans="1:15" ht="13.5" customHeight="1" x14ac:dyDescent="0.15">
      <c r="O24" s="15" t="s">
        <v>105</v>
      </c>
    </row>
  </sheetData>
  <sheetProtection selectLockedCells="1"/>
  <mergeCells count="11">
    <mergeCell ref="A3:C3"/>
    <mergeCell ref="A4:A5"/>
    <mergeCell ref="A14:A15"/>
    <mergeCell ref="A12:A13"/>
    <mergeCell ref="A22:A23"/>
    <mergeCell ref="A18:A19"/>
    <mergeCell ref="A16:A17"/>
    <mergeCell ref="A10:A11"/>
    <mergeCell ref="A6:A7"/>
    <mergeCell ref="A8:A9"/>
    <mergeCell ref="A20:A21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/>
  </sheetViews>
  <sheetFormatPr defaultRowHeight="12" x14ac:dyDescent="0.15"/>
  <cols>
    <col min="1" max="1" width="10" style="1" customWidth="1"/>
    <col min="2" max="2" width="9.125" style="1" customWidth="1"/>
    <col min="3" max="3" width="6.375" style="2" customWidth="1"/>
    <col min="4" max="4" width="9.125" style="1" customWidth="1"/>
    <col min="5" max="5" width="6.25" style="1" customWidth="1"/>
    <col min="6" max="6" width="9.125" style="1" customWidth="1"/>
    <col min="7" max="7" width="6.125" style="2" customWidth="1"/>
    <col min="8" max="8" width="9.125" style="1" customWidth="1"/>
    <col min="9" max="9" width="6.25" style="2" customWidth="1"/>
    <col min="10" max="10" width="9.125" style="1" customWidth="1"/>
    <col min="11" max="11" width="6.625" style="2" customWidth="1"/>
    <col min="12" max="13" width="9" style="1"/>
    <col min="14" max="14" width="9.25" style="1" bestFit="1" customWidth="1"/>
    <col min="15" max="16384" width="9" style="1"/>
  </cols>
  <sheetData>
    <row r="1" spans="1:11" s="128" customFormat="1" ht="22.5" customHeight="1" x14ac:dyDescent="0.15">
      <c r="A1" s="126" t="s">
        <v>122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</row>
    <row r="2" spans="1:11" s="128" customFormat="1" ht="12" customHeight="1" x14ac:dyDescent="0.15">
      <c r="A2" s="242" t="s">
        <v>99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</row>
    <row r="3" spans="1:11" ht="15" customHeight="1" x14ac:dyDescent="0.15">
      <c r="A3" s="244" t="s">
        <v>116</v>
      </c>
      <c r="B3" s="243" t="s">
        <v>58</v>
      </c>
      <c r="C3" s="240"/>
      <c r="D3" s="240" t="s">
        <v>59</v>
      </c>
      <c r="E3" s="240"/>
      <c r="F3" s="240" t="s">
        <v>60</v>
      </c>
      <c r="G3" s="240"/>
      <c r="H3" s="240" t="s">
        <v>61</v>
      </c>
      <c r="I3" s="240"/>
      <c r="J3" s="240" t="s">
        <v>62</v>
      </c>
      <c r="K3" s="241"/>
    </row>
    <row r="4" spans="1:11" ht="15.75" customHeight="1" x14ac:dyDescent="0.15">
      <c r="A4" s="245"/>
      <c r="B4" s="247" t="s">
        <v>63</v>
      </c>
      <c r="C4" s="238" t="s">
        <v>113</v>
      </c>
      <c r="D4" s="249" t="s">
        <v>63</v>
      </c>
      <c r="E4" s="253" t="s">
        <v>113</v>
      </c>
      <c r="F4" s="249" t="s">
        <v>63</v>
      </c>
      <c r="G4" s="238" t="s">
        <v>113</v>
      </c>
      <c r="H4" s="249" t="s">
        <v>63</v>
      </c>
      <c r="I4" s="238" t="s">
        <v>113</v>
      </c>
      <c r="J4" s="249" t="s">
        <v>63</v>
      </c>
      <c r="K4" s="251" t="s">
        <v>113</v>
      </c>
    </row>
    <row r="5" spans="1:11" ht="15.75" customHeight="1" x14ac:dyDescent="0.15">
      <c r="A5" s="246"/>
      <c r="B5" s="248"/>
      <c r="C5" s="239"/>
      <c r="D5" s="250"/>
      <c r="E5" s="254"/>
      <c r="F5" s="250"/>
      <c r="G5" s="239"/>
      <c r="H5" s="250"/>
      <c r="I5" s="239"/>
      <c r="J5" s="250"/>
      <c r="K5" s="252"/>
    </row>
    <row r="6" spans="1:11" ht="13.5" customHeight="1" x14ac:dyDescent="0.15">
      <c r="A6" s="26" t="s">
        <v>129</v>
      </c>
      <c r="B6" s="65">
        <v>19924769</v>
      </c>
      <c r="C6" s="66">
        <v>100</v>
      </c>
      <c r="D6" s="67">
        <v>4282546</v>
      </c>
      <c r="E6" s="68">
        <v>21.49</v>
      </c>
      <c r="F6" s="67">
        <v>2443391</v>
      </c>
      <c r="G6" s="68">
        <v>12.26</v>
      </c>
      <c r="H6" s="67">
        <v>2250411</v>
      </c>
      <c r="I6" s="68">
        <v>11.29</v>
      </c>
      <c r="J6" s="67">
        <v>10948421</v>
      </c>
      <c r="K6" s="69">
        <v>54.96</v>
      </c>
    </row>
    <row r="7" spans="1:11" ht="13.5" customHeight="1" x14ac:dyDescent="0.15">
      <c r="A7" s="26">
        <v>22</v>
      </c>
      <c r="B7" s="65">
        <v>20701017</v>
      </c>
      <c r="C7" s="66">
        <v>100</v>
      </c>
      <c r="D7" s="67">
        <v>3737531</v>
      </c>
      <c r="E7" s="68">
        <v>18.05</v>
      </c>
      <c r="F7" s="67">
        <v>3120082</v>
      </c>
      <c r="G7" s="68">
        <v>15.07</v>
      </c>
      <c r="H7" s="67">
        <v>2829528</v>
      </c>
      <c r="I7" s="68">
        <v>13.67</v>
      </c>
      <c r="J7" s="67">
        <v>11013876</v>
      </c>
      <c r="K7" s="69">
        <v>53.21</v>
      </c>
    </row>
    <row r="8" spans="1:11" ht="13.5" customHeight="1" x14ac:dyDescent="0.15">
      <c r="A8" s="26">
        <v>23</v>
      </c>
      <c r="B8" s="65">
        <v>20827563</v>
      </c>
      <c r="C8" s="66">
        <v>100</v>
      </c>
      <c r="D8" s="67">
        <v>3721065</v>
      </c>
      <c r="E8" s="68">
        <v>17.87</v>
      </c>
      <c r="F8" s="67">
        <v>3180549</v>
      </c>
      <c r="G8" s="68">
        <v>15.27</v>
      </c>
      <c r="H8" s="67">
        <v>3198127</v>
      </c>
      <c r="I8" s="68">
        <v>15.36</v>
      </c>
      <c r="J8" s="67">
        <v>10727822</v>
      </c>
      <c r="K8" s="69">
        <v>51.5</v>
      </c>
    </row>
    <row r="9" spans="1:11" ht="13.5" customHeight="1" x14ac:dyDescent="0.15">
      <c r="A9" s="26">
        <v>24</v>
      </c>
      <c r="B9" s="61">
        <v>21119733</v>
      </c>
      <c r="C9" s="70">
        <v>100</v>
      </c>
      <c r="D9" s="62">
        <v>3714036</v>
      </c>
      <c r="E9" s="70">
        <v>17.59</v>
      </c>
      <c r="F9" s="62">
        <v>3182994</v>
      </c>
      <c r="G9" s="70">
        <v>15.07</v>
      </c>
      <c r="H9" s="62">
        <v>3212027</v>
      </c>
      <c r="I9" s="70">
        <v>15.21</v>
      </c>
      <c r="J9" s="62">
        <v>11010676</v>
      </c>
      <c r="K9" s="71">
        <v>52.13</v>
      </c>
    </row>
    <row r="10" spans="1:11" ht="13.5" customHeight="1" x14ac:dyDescent="0.15">
      <c r="A10" s="26">
        <v>25</v>
      </c>
      <c r="B10" s="61">
        <v>21037315</v>
      </c>
      <c r="C10" s="70">
        <v>100</v>
      </c>
      <c r="D10" s="62">
        <v>3620047</v>
      </c>
      <c r="E10" s="70">
        <v>17.21</v>
      </c>
      <c r="F10" s="62">
        <v>3238866</v>
      </c>
      <c r="G10" s="70">
        <v>15.4</v>
      </c>
      <c r="H10" s="62">
        <v>2975726</v>
      </c>
      <c r="I10" s="70">
        <v>14.14</v>
      </c>
      <c r="J10" s="62">
        <v>11202676</v>
      </c>
      <c r="K10" s="71">
        <v>53.25</v>
      </c>
    </row>
    <row r="11" spans="1:11" ht="13.5" customHeight="1" x14ac:dyDescent="0.15">
      <c r="A11" s="26">
        <v>26</v>
      </c>
      <c r="B11" s="61">
        <v>22857642</v>
      </c>
      <c r="C11" s="70">
        <v>100</v>
      </c>
      <c r="D11" s="62">
        <v>3727593</v>
      </c>
      <c r="E11" s="70">
        <v>16.309999999999999</v>
      </c>
      <c r="F11" s="62">
        <v>3394940</v>
      </c>
      <c r="G11" s="70">
        <v>14.85</v>
      </c>
      <c r="H11" s="62">
        <v>4016916</v>
      </c>
      <c r="I11" s="70">
        <v>17.579999999999998</v>
      </c>
      <c r="J11" s="62">
        <v>11718193</v>
      </c>
      <c r="K11" s="71">
        <v>51.26</v>
      </c>
    </row>
    <row r="12" spans="1:11" ht="13.5" customHeight="1" x14ac:dyDescent="0.15">
      <c r="A12" s="26">
        <v>27</v>
      </c>
      <c r="B12" s="61">
        <v>21322606</v>
      </c>
      <c r="C12" s="70">
        <v>100</v>
      </c>
      <c r="D12" s="62">
        <v>3650383</v>
      </c>
      <c r="E12" s="70">
        <v>17.12</v>
      </c>
      <c r="F12" s="62">
        <v>3384643</v>
      </c>
      <c r="G12" s="70">
        <v>15.87</v>
      </c>
      <c r="H12" s="62">
        <v>2494678</v>
      </c>
      <c r="I12" s="70">
        <v>11.7</v>
      </c>
      <c r="J12" s="62">
        <v>11792902</v>
      </c>
      <c r="K12" s="71">
        <v>55.31</v>
      </c>
    </row>
    <row r="13" spans="1:11" ht="13.5" customHeight="1" x14ac:dyDescent="0.15">
      <c r="A13" s="26">
        <v>28</v>
      </c>
      <c r="B13" s="61">
        <v>21152374</v>
      </c>
      <c r="C13" s="70">
        <v>100</v>
      </c>
      <c r="D13" s="62">
        <v>3601388</v>
      </c>
      <c r="E13" s="70">
        <v>17.03</v>
      </c>
      <c r="F13" s="62">
        <v>3439421</v>
      </c>
      <c r="G13" s="70">
        <v>16.260000000000002</v>
      </c>
      <c r="H13" s="62">
        <v>2539375</v>
      </c>
      <c r="I13" s="70">
        <v>12</v>
      </c>
      <c r="J13" s="62">
        <v>11572190</v>
      </c>
      <c r="K13" s="71">
        <v>54.71</v>
      </c>
    </row>
    <row r="14" spans="1:11" ht="13.5" customHeight="1" x14ac:dyDescent="0.15">
      <c r="A14" s="28">
        <v>29</v>
      </c>
      <c r="B14" s="63">
        <v>20979117</v>
      </c>
      <c r="C14" s="88">
        <v>100</v>
      </c>
      <c r="D14" s="64">
        <v>3647172</v>
      </c>
      <c r="E14" s="88">
        <v>17.39</v>
      </c>
      <c r="F14" s="64">
        <v>3357672</v>
      </c>
      <c r="G14" s="88">
        <v>16</v>
      </c>
      <c r="H14" s="64">
        <v>2363225</v>
      </c>
      <c r="I14" s="88">
        <v>11.26</v>
      </c>
      <c r="J14" s="64">
        <v>11611048</v>
      </c>
      <c r="K14" s="89">
        <v>55.35</v>
      </c>
    </row>
    <row r="15" spans="1:11" ht="13.5" customHeight="1" x14ac:dyDescent="0.15">
      <c r="A15" s="25">
        <v>30</v>
      </c>
      <c r="B15" s="192">
        <v>21134931</v>
      </c>
      <c r="C15" s="193">
        <v>100</v>
      </c>
      <c r="D15" s="194">
        <v>3674952</v>
      </c>
      <c r="E15" s="195">
        <v>17.39</v>
      </c>
      <c r="F15" s="194">
        <v>3396902</v>
      </c>
      <c r="G15" s="195">
        <v>16.07</v>
      </c>
      <c r="H15" s="194">
        <v>1788339</v>
      </c>
      <c r="I15" s="195">
        <v>8.4600000000000009</v>
      </c>
      <c r="J15" s="194">
        <v>12274738</v>
      </c>
      <c r="K15" s="196">
        <v>58.08</v>
      </c>
    </row>
    <row r="16" spans="1:11" ht="13.5" customHeight="1" x14ac:dyDescent="0.15">
      <c r="B16" s="12"/>
      <c r="K16" s="6" t="s">
        <v>104</v>
      </c>
    </row>
    <row r="17" spans="2:11" x14ac:dyDescent="0.15">
      <c r="B17" s="2"/>
      <c r="C17" s="1"/>
      <c r="F17" s="2"/>
      <c r="G17" s="1"/>
      <c r="H17" s="2"/>
      <c r="I17" s="1"/>
      <c r="J17" s="2"/>
      <c r="K17" s="1"/>
    </row>
  </sheetData>
  <sheetProtection selectLockedCells="1"/>
  <mergeCells count="17">
    <mergeCell ref="H4:H5"/>
    <mergeCell ref="I4:I5"/>
    <mergeCell ref="H3:I3"/>
    <mergeCell ref="J3:K3"/>
    <mergeCell ref="A2:K2"/>
    <mergeCell ref="B3:C3"/>
    <mergeCell ref="D3:E3"/>
    <mergeCell ref="F3:G3"/>
    <mergeCell ref="A3:A5"/>
    <mergeCell ref="B4:B5"/>
    <mergeCell ref="C4:C5"/>
    <mergeCell ref="J4:J5"/>
    <mergeCell ref="K4:K5"/>
    <mergeCell ref="D4:D5"/>
    <mergeCell ref="E4:E5"/>
    <mergeCell ref="F4:F5"/>
    <mergeCell ref="G4:G5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showGridLines="0" workbookViewId="0"/>
  </sheetViews>
  <sheetFormatPr defaultRowHeight="13.5" x14ac:dyDescent="0.15"/>
  <cols>
    <col min="1" max="1" width="10" style="4" customWidth="1"/>
    <col min="2" max="3" width="9.125" style="4" bestFit="1" customWidth="1"/>
    <col min="4" max="4" width="9.375" style="4" bestFit="1" customWidth="1"/>
    <col min="5" max="7" width="9.125" style="4" bestFit="1" customWidth="1"/>
    <col min="8" max="8" width="10.25" style="4" bestFit="1" customWidth="1"/>
    <col min="9" max="9" width="12.75" style="4" customWidth="1"/>
    <col min="10" max="16384" width="9" style="4"/>
  </cols>
  <sheetData>
    <row r="1" spans="1:9" s="129" customFormat="1" ht="22.5" customHeight="1" x14ac:dyDescent="0.15">
      <c r="A1" s="126" t="s">
        <v>123</v>
      </c>
      <c r="B1" s="126"/>
      <c r="C1" s="126"/>
      <c r="D1" s="126"/>
      <c r="E1" s="126"/>
      <c r="F1" s="126"/>
      <c r="G1" s="126"/>
      <c r="H1" s="126"/>
      <c r="I1" s="126"/>
    </row>
    <row r="2" spans="1:9" s="129" customFormat="1" ht="15.75" customHeight="1" x14ac:dyDescent="0.15">
      <c r="B2" s="132"/>
      <c r="C2" s="132"/>
      <c r="D2" s="132"/>
      <c r="E2" s="132"/>
      <c r="F2" s="132"/>
      <c r="G2" s="132"/>
      <c r="H2" s="132"/>
      <c r="I2" s="133" t="s">
        <v>102</v>
      </c>
    </row>
    <row r="3" spans="1:9" ht="13.5" customHeight="1" x14ac:dyDescent="0.15">
      <c r="A3" s="255" t="s">
        <v>116</v>
      </c>
      <c r="B3" s="258" t="s">
        <v>64</v>
      </c>
      <c r="C3" s="225"/>
      <c r="D3" s="225"/>
      <c r="E3" s="225"/>
      <c r="F3" s="225" t="s">
        <v>65</v>
      </c>
      <c r="G3" s="225"/>
      <c r="H3" s="225"/>
      <c r="I3" s="226"/>
    </row>
    <row r="4" spans="1:9" ht="13.5" customHeight="1" x14ac:dyDescent="0.15">
      <c r="A4" s="256"/>
      <c r="B4" s="259" t="s">
        <v>66</v>
      </c>
      <c r="C4" s="260"/>
      <c r="D4" s="260" t="s">
        <v>67</v>
      </c>
      <c r="E4" s="260"/>
      <c r="F4" s="260" t="s">
        <v>68</v>
      </c>
      <c r="G4" s="260" t="s">
        <v>69</v>
      </c>
      <c r="H4" s="260" t="s">
        <v>70</v>
      </c>
      <c r="I4" s="262"/>
    </row>
    <row r="5" spans="1:9" ht="13.5" customHeight="1" x14ac:dyDescent="0.15">
      <c r="A5" s="257"/>
      <c r="B5" s="24" t="s">
        <v>68</v>
      </c>
      <c r="C5" s="20" t="s">
        <v>69</v>
      </c>
      <c r="D5" s="20" t="s">
        <v>68</v>
      </c>
      <c r="E5" s="20" t="s">
        <v>69</v>
      </c>
      <c r="F5" s="261"/>
      <c r="G5" s="261"/>
      <c r="H5" s="20" t="s">
        <v>71</v>
      </c>
      <c r="I5" s="59" t="s">
        <v>72</v>
      </c>
    </row>
    <row r="6" spans="1:9" ht="13.5" customHeight="1" x14ac:dyDescent="0.15">
      <c r="A6" s="26" t="s">
        <v>130</v>
      </c>
      <c r="B6" s="41">
        <v>14838</v>
      </c>
      <c r="C6" s="27">
        <v>11615</v>
      </c>
      <c r="D6" s="27">
        <v>937833</v>
      </c>
      <c r="E6" s="27">
        <v>220897</v>
      </c>
      <c r="F6" s="27">
        <v>74159</v>
      </c>
      <c r="G6" s="27">
        <v>1628</v>
      </c>
      <c r="H6" s="27">
        <v>3074463</v>
      </c>
      <c r="I6" s="42">
        <v>65721</v>
      </c>
    </row>
    <row r="7" spans="1:9" ht="13.5" customHeight="1" x14ac:dyDescent="0.15">
      <c r="A7" s="26">
        <v>22</v>
      </c>
      <c r="B7" s="41">
        <v>14825</v>
      </c>
      <c r="C7" s="27">
        <v>11615</v>
      </c>
      <c r="D7" s="27">
        <v>948936</v>
      </c>
      <c r="E7" s="27">
        <v>219257</v>
      </c>
      <c r="F7" s="27">
        <v>74533</v>
      </c>
      <c r="G7" s="27">
        <v>1628</v>
      </c>
      <c r="H7" s="27">
        <v>3074463</v>
      </c>
      <c r="I7" s="42">
        <v>70912</v>
      </c>
    </row>
    <row r="8" spans="1:9" ht="13.5" customHeight="1" x14ac:dyDescent="0.15">
      <c r="A8" s="26">
        <v>23</v>
      </c>
      <c r="B8" s="41">
        <v>14825</v>
      </c>
      <c r="C8" s="27">
        <v>11583</v>
      </c>
      <c r="D8" s="27">
        <v>937646</v>
      </c>
      <c r="E8" s="27">
        <v>219482</v>
      </c>
      <c r="F8" s="27">
        <v>73596</v>
      </c>
      <c r="G8" s="27">
        <v>1552</v>
      </c>
      <c r="H8" s="27">
        <v>3074463</v>
      </c>
      <c r="I8" s="42">
        <v>69805</v>
      </c>
    </row>
    <row r="9" spans="1:9" ht="13.5" customHeight="1" x14ac:dyDescent="0.15">
      <c r="A9" s="26">
        <v>24</v>
      </c>
      <c r="B9" s="45">
        <v>14831</v>
      </c>
      <c r="C9" s="58">
        <v>11735</v>
      </c>
      <c r="D9" s="58">
        <v>947844</v>
      </c>
      <c r="E9" s="58">
        <v>219565</v>
      </c>
      <c r="F9" s="58">
        <v>77322</v>
      </c>
      <c r="G9" s="58">
        <v>1804</v>
      </c>
      <c r="H9" s="58">
        <v>3074463</v>
      </c>
      <c r="I9" s="46">
        <v>70895</v>
      </c>
    </row>
    <row r="10" spans="1:9" ht="13.5" customHeight="1" x14ac:dyDescent="0.15">
      <c r="A10" s="26">
        <v>25</v>
      </c>
      <c r="B10" s="45">
        <v>14832</v>
      </c>
      <c r="C10" s="58">
        <v>11735</v>
      </c>
      <c r="D10" s="58">
        <v>951851</v>
      </c>
      <c r="E10" s="58">
        <v>219647</v>
      </c>
      <c r="F10" s="58">
        <v>109070</v>
      </c>
      <c r="G10" s="58">
        <v>1869</v>
      </c>
      <c r="H10" s="58">
        <v>3074463</v>
      </c>
      <c r="I10" s="46">
        <v>72055</v>
      </c>
    </row>
    <row r="11" spans="1:9" ht="13.5" customHeight="1" x14ac:dyDescent="0.15">
      <c r="A11" s="26">
        <v>26</v>
      </c>
      <c r="B11" s="45">
        <v>14834</v>
      </c>
      <c r="C11" s="58">
        <v>11750</v>
      </c>
      <c r="D11" s="58">
        <v>946229</v>
      </c>
      <c r="E11" s="58">
        <v>220433</v>
      </c>
      <c r="F11" s="58">
        <v>115719</v>
      </c>
      <c r="G11" s="58">
        <v>3014</v>
      </c>
      <c r="H11" s="58">
        <v>3074463</v>
      </c>
      <c r="I11" s="46">
        <v>72909</v>
      </c>
    </row>
    <row r="12" spans="1:9" ht="13.5" customHeight="1" x14ac:dyDescent="0.15">
      <c r="A12" s="26">
        <v>27</v>
      </c>
      <c r="B12" s="45">
        <v>15196</v>
      </c>
      <c r="C12" s="58">
        <v>11750</v>
      </c>
      <c r="D12" s="58">
        <v>944084</v>
      </c>
      <c r="E12" s="58">
        <v>220063</v>
      </c>
      <c r="F12" s="58">
        <v>111991</v>
      </c>
      <c r="G12" s="58">
        <v>3245</v>
      </c>
      <c r="H12" s="58">
        <v>3074463</v>
      </c>
      <c r="I12" s="46">
        <v>74066</v>
      </c>
    </row>
    <row r="13" spans="1:9" ht="13.5" customHeight="1" x14ac:dyDescent="0.15">
      <c r="A13" s="26">
        <v>28</v>
      </c>
      <c r="B13" s="45">
        <v>15687</v>
      </c>
      <c r="C13" s="58">
        <v>11808</v>
      </c>
      <c r="D13" s="58">
        <v>944290</v>
      </c>
      <c r="E13" s="58">
        <v>219685</v>
      </c>
      <c r="F13" s="58">
        <v>111514</v>
      </c>
      <c r="G13" s="58">
        <v>3364</v>
      </c>
      <c r="H13" s="58">
        <v>3074463</v>
      </c>
      <c r="I13" s="46">
        <v>75051</v>
      </c>
    </row>
    <row r="14" spans="1:9" ht="13.5" customHeight="1" x14ac:dyDescent="0.15">
      <c r="A14" s="28">
        <v>29</v>
      </c>
      <c r="B14" s="86">
        <v>16728</v>
      </c>
      <c r="C14" s="90">
        <v>13445</v>
      </c>
      <c r="D14" s="90">
        <v>1486889</v>
      </c>
      <c r="E14" s="90">
        <v>215370</v>
      </c>
      <c r="F14" s="90">
        <v>186118</v>
      </c>
      <c r="G14" s="90">
        <v>7078</v>
      </c>
      <c r="H14" s="90">
        <v>3242800</v>
      </c>
      <c r="I14" s="87">
        <v>75375</v>
      </c>
    </row>
    <row r="15" spans="1:9" s="167" customFormat="1" ht="13.5" customHeight="1" x14ac:dyDescent="0.15">
      <c r="A15" s="166">
        <v>30</v>
      </c>
      <c r="B15" s="197">
        <v>16728</v>
      </c>
      <c r="C15" s="198">
        <v>13427</v>
      </c>
      <c r="D15" s="198">
        <v>1490239</v>
      </c>
      <c r="E15" s="198">
        <v>215385</v>
      </c>
      <c r="F15" s="198">
        <v>186118</v>
      </c>
      <c r="G15" s="198">
        <v>7078</v>
      </c>
      <c r="H15" s="198">
        <v>3242800</v>
      </c>
      <c r="I15" s="199">
        <v>75961</v>
      </c>
    </row>
    <row r="16" spans="1:9" x14ac:dyDescent="0.15">
      <c r="A16" s="1"/>
      <c r="B16" s="1"/>
      <c r="C16" s="1"/>
      <c r="D16" s="1"/>
      <c r="E16" s="1"/>
      <c r="F16" s="1"/>
      <c r="G16" s="1"/>
      <c r="H16" s="1"/>
      <c r="I16" s="3" t="s">
        <v>104</v>
      </c>
    </row>
    <row r="17" spans="4:5" x14ac:dyDescent="0.15">
      <c r="D17" s="8"/>
      <c r="E17" s="8"/>
    </row>
    <row r="18" spans="4:5" x14ac:dyDescent="0.15">
      <c r="D18" s="8"/>
      <c r="E18" s="8"/>
    </row>
    <row r="19" spans="4:5" x14ac:dyDescent="0.15">
      <c r="D19" s="8"/>
      <c r="E19" s="8"/>
    </row>
    <row r="20" spans="4:5" x14ac:dyDescent="0.15">
      <c r="D20" s="8"/>
      <c r="E20" s="8"/>
    </row>
    <row r="21" spans="4:5" x14ac:dyDescent="0.15">
      <c r="D21" s="8"/>
      <c r="E21" s="8"/>
    </row>
    <row r="22" spans="4:5" x14ac:dyDescent="0.15">
      <c r="D22" s="8"/>
      <c r="E22" s="8"/>
    </row>
    <row r="23" spans="4:5" x14ac:dyDescent="0.15">
      <c r="D23" s="8"/>
      <c r="E23" s="8"/>
    </row>
    <row r="24" spans="4:5" x14ac:dyDescent="0.15">
      <c r="D24" s="8"/>
      <c r="E24" s="8"/>
    </row>
    <row r="25" spans="4:5" x14ac:dyDescent="0.15">
      <c r="D25" s="8"/>
      <c r="E25" s="8"/>
    </row>
  </sheetData>
  <sheetProtection selectLockedCells="1"/>
  <mergeCells count="8">
    <mergeCell ref="A3:A5"/>
    <mergeCell ref="B3:E3"/>
    <mergeCell ref="F3:I3"/>
    <mergeCell ref="B4:C4"/>
    <mergeCell ref="D4:E4"/>
    <mergeCell ref="F4:F5"/>
    <mergeCell ref="G4:G5"/>
    <mergeCell ref="H4:I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workbookViewId="0"/>
  </sheetViews>
  <sheetFormatPr defaultRowHeight="12" x14ac:dyDescent="0.15"/>
  <cols>
    <col min="1" max="1" width="30.125" style="1" customWidth="1"/>
    <col min="2" max="7" width="10.625" style="1" customWidth="1"/>
    <col min="8" max="8" width="9" style="1"/>
    <col min="9" max="9" width="9.25" style="1" bestFit="1" customWidth="1"/>
    <col min="10" max="16384" width="9" style="1"/>
  </cols>
  <sheetData>
    <row r="1" spans="1:9" s="128" customFormat="1" ht="22.5" customHeight="1" x14ac:dyDescent="0.15">
      <c r="A1" s="126" t="s">
        <v>124</v>
      </c>
      <c r="B1" s="127"/>
      <c r="C1" s="127"/>
      <c r="D1" s="127"/>
      <c r="E1" s="127"/>
      <c r="F1" s="127"/>
      <c r="G1" s="127"/>
    </row>
    <row r="2" spans="1:9" s="128" customFormat="1" ht="12" customHeight="1" x14ac:dyDescent="0.15">
      <c r="B2" s="132"/>
      <c r="C2" s="132"/>
      <c r="D2" s="132"/>
      <c r="E2" s="132"/>
      <c r="F2" s="132"/>
      <c r="G2" s="133" t="s">
        <v>99</v>
      </c>
    </row>
    <row r="3" spans="1:9" ht="13.5" customHeight="1" x14ac:dyDescent="0.15">
      <c r="A3" s="244" t="s">
        <v>73</v>
      </c>
      <c r="B3" s="266" t="s">
        <v>118</v>
      </c>
      <c r="C3" s="266" t="s">
        <v>119</v>
      </c>
      <c r="D3" s="266" t="s">
        <v>132</v>
      </c>
      <c r="E3" s="263" t="s">
        <v>131</v>
      </c>
      <c r="F3" s="264"/>
      <c r="G3" s="265"/>
    </row>
    <row r="4" spans="1:9" ht="13.5" customHeight="1" x14ac:dyDescent="0.15">
      <c r="A4" s="246"/>
      <c r="B4" s="267"/>
      <c r="C4" s="267"/>
      <c r="D4" s="267"/>
      <c r="E4" s="168" t="s">
        <v>74</v>
      </c>
      <c r="F4" s="168" t="s">
        <v>75</v>
      </c>
      <c r="G4" s="60" t="s">
        <v>76</v>
      </c>
    </row>
    <row r="5" spans="1:9" ht="13.5" customHeight="1" x14ac:dyDescent="0.15">
      <c r="A5" s="147" t="s">
        <v>114</v>
      </c>
      <c r="B5" s="109">
        <v>8956138</v>
      </c>
      <c r="C5" s="109">
        <v>8491679</v>
      </c>
      <c r="D5" s="109">
        <v>8173256</v>
      </c>
      <c r="E5" s="200">
        <f>SUM(E6:E22)</f>
        <v>762500</v>
      </c>
      <c r="F5" s="200">
        <f>SUM(F6:F22)</f>
        <v>1318723</v>
      </c>
      <c r="G5" s="201">
        <f>SUM(G6:G22)</f>
        <v>7617033</v>
      </c>
    </row>
    <row r="6" spans="1:9" ht="13.5" customHeight="1" x14ac:dyDescent="0.15">
      <c r="A6" s="153" t="s">
        <v>77</v>
      </c>
      <c r="B6" s="149">
        <v>4142841</v>
      </c>
      <c r="C6" s="149">
        <v>3898545</v>
      </c>
      <c r="D6" s="149">
        <v>3552838</v>
      </c>
      <c r="E6" s="202">
        <v>148200</v>
      </c>
      <c r="F6" s="202">
        <v>630758</v>
      </c>
      <c r="G6" s="203">
        <v>3070280</v>
      </c>
      <c r="H6" s="12"/>
    </row>
    <row r="7" spans="1:9" ht="13.5" customHeight="1" x14ac:dyDescent="0.15">
      <c r="A7" s="153" t="s">
        <v>78</v>
      </c>
      <c r="B7" s="113">
        <v>500440</v>
      </c>
      <c r="C7" s="113">
        <v>423138</v>
      </c>
      <c r="D7" s="113">
        <v>351463</v>
      </c>
      <c r="E7" s="202">
        <v>18200</v>
      </c>
      <c r="F7" s="202">
        <v>71223</v>
      </c>
      <c r="G7" s="203">
        <v>298440</v>
      </c>
    </row>
    <row r="8" spans="1:9" ht="13.5" customHeight="1" x14ac:dyDescent="0.15">
      <c r="A8" s="153" t="s">
        <v>79</v>
      </c>
      <c r="B8" s="149">
        <v>1479603</v>
      </c>
      <c r="C8" s="149">
        <v>1516553</v>
      </c>
      <c r="D8" s="149">
        <v>1395575</v>
      </c>
      <c r="E8" s="202">
        <v>278700</v>
      </c>
      <c r="F8" s="202">
        <v>217018</v>
      </c>
      <c r="G8" s="203">
        <v>1457257</v>
      </c>
    </row>
    <row r="9" spans="1:9" ht="13.5" customHeight="1" x14ac:dyDescent="0.15">
      <c r="A9" s="153" t="s">
        <v>80</v>
      </c>
      <c r="B9" s="113">
        <v>585578</v>
      </c>
      <c r="C9" s="113">
        <v>500673</v>
      </c>
      <c r="D9" s="113">
        <v>422484</v>
      </c>
      <c r="E9" s="202">
        <v>0</v>
      </c>
      <c r="F9" s="202">
        <v>67038</v>
      </c>
      <c r="G9" s="203">
        <v>355446</v>
      </c>
    </row>
    <row r="10" spans="1:9" ht="13.5" customHeight="1" x14ac:dyDescent="0.15">
      <c r="A10" s="153" t="s">
        <v>81</v>
      </c>
      <c r="B10" s="149">
        <v>889890</v>
      </c>
      <c r="C10" s="149">
        <v>807088</v>
      </c>
      <c r="D10" s="149">
        <v>722035</v>
      </c>
      <c r="E10" s="202">
        <v>0</v>
      </c>
      <c r="F10" s="202">
        <v>123308</v>
      </c>
      <c r="G10" s="203">
        <v>598727</v>
      </c>
    </row>
    <row r="11" spans="1:9" ht="13.5" customHeight="1" x14ac:dyDescent="0.15">
      <c r="A11" s="153" t="s">
        <v>97</v>
      </c>
      <c r="B11" s="113">
        <v>0</v>
      </c>
      <c r="C11" s="113">
        <v>0</v>
      </c>
      <c r="D11" s="113">
        <v>0</v>
      </c>
      <c r="E11" s="202">
        <v>0</v>
      </c>
      <c r="F11" s="202">
        <v>0</v>
      </c>
      <c r="G11" s="203">
        <v>0</v>
      </c>
    </row>
    <row r="12" spans="1:9" ht="13.5" customHeight="1" x14ac:dyDescent="0.15">
      <c r="A12" s="153" t="s">
        <v>103</v>
      </c>
      <c r="B12" s="149">
        <v>844788</v>
      </c>
      <c r="C12" s="149">
        <v>793332</v>
      </c>
      <c r="D12" s="149">
        <v>683039</v>
      </c>
      <c r="E12" s="204">
        <v>0</v>
      </c>
      <c r="F12" s="202">
        <v>111416</v>
      </c>
      <c r="G12" s="203">
        <v>571623</v>
      </c>
      <c r="I12" s="5"/>
    </row>
    <row r="13" spans="1:9" ht="13.5" customHeight="1" x14ac:dyDescent="0.15">
      <c r="A13" s="153" t="s">
        <v>136</v>
      </c>
      <c r="B13" s="149">
        <v>0</v>
      </c>
      <c r="C13" s="149">
        <v>0</v>
      </c>
      <c r="D13" s="149">
        <v>0</v>
      </c>
      <c r="E13" s="204">
        <v>18100</v>
      </c>
      <c r="F13" s="202">
        <v>0</v>
      </c>
      <c r="G13" s="203">
        <v>18100</v>
      </c>
      <c r="I13" s="5"/>
    </row>
    <row r="14" spans="1:9" ht="13.5" customHeight="1" x14ac:dyDescent="0.15">
      <c r="A14" s="153" t="s">
        <v>137</v>
      </c>
      <c r="B14" s="149">
        <v>0</v>
      </c>
      <c r="C14" s="149">
        <v>0</v>
      </c>
      <c r="D14" s="149">
        <v>0</v>
      </c>
      <c r="E14" s="204">
        <v>1400</v>
      </c>
      <c r="F14" s="202">
        <v>0</v>
      </c>
      <c r="G14" s="203">
        <v>1400</v>
      </c>
      <c r="I14" s="5"/>
    </row>
    <row r="15" spans="1:9" ht="13.5" customHeight="1" x14ac:dyDescent="0.15">
      <c r="A15" s="153" t="s">
        <v>138</v>
      </c>
      <c r="B15" s="113">
        <v>0</v>
      </c>
      <c r="C15" s="113">
        <v>0</v>
      </c>
      <c r="D15" s="113">
        <v>0</v>
      </c>
      <c r="E15" s="204">
        <v>0</v>
      </c>
      <c r="F15" s="204">
        <v>0</v>
      </c>
      <c r="G15" s="203">
        <v>0</v>
      </c>
      <c r="I15" s="5"/>
    </row>
    <row r="16" spans="1:9" ht="13.5" customHeight="1" x14ac:dyDescent="0.15">
      <c r="A16" s="153" t="s">
        <v>139</v>
      </c>
      <c r="B16" s="149">
        <v>316808</v>
      </c>
      <c r="C16" s="149">
        <v>372790</v>
      </c>
      <c r="D16" s="149">
        <v>321389</v>
      </c>
      <c r="E16" s="202">
        <v>23900</v>
      </c>
      <c r="F16" s="202">
        <v>61966</v>
      </c>
      <c r="G16" s="203">
        <v>283323</v>
      </c>
      <c r="I16" s="5"/>
    </row>
    <row r="17" spans="1:9" ht="13.5" customHeight="1" x14ac:dyDescent="0.15">
      <c r="A17" s="153" t="s">
        <v>140</v>
      </c>
      <c r="B17" s="113">
        <v>0</v>
      </c>
      <c r="C17" s="113">
        <v>0</v>
      </c>
      <c r="D17" s="113">
        <v>0</v>
      </c>
      <c r="E17" s="204">
        <v>0</v>
      </c>
      <c r="F17" s="202">
        <v>0</v>
      </c>
      <c r="G17" s="203">
        <v>0</v>
      </c>
      <c r="I17" s="5"/>
    </row>
    <row r="18" spans="1:9" ht="13.5" customHeight="1" x14ac:dyDescent="0.15">
      <c r="A18" s="153" t="s">
        <v>141</v>
      </c>
      <c r="B18" s="149">
        <v>1005</v>
      </c>
      <c r="C18" s="149">
        <v>684</v>
      </c>
      <c r="D18" s="149">
        <v>349</v>
      </c>
      <c r="E18" s="204">
        <v>0</v>
      </c>
      <c r="F18" s="202">
        <v>349</v>
      </c>
      <c r="G18" s="203">
        <v>0</v>
      </c>
      <c r="I18" s="5"/>
    </row>
    <row r="19" spans="1:9" ht="13.5" customHeight="1" x14ac:dyDescent="0.15">
      <c r="A19" s="153" t="s">
        <v>142</v>
      </c>
      <c r="B19" s="113">
        <v>6663</v>
      </c>
      <c r="C19" s="113">
        <v>5723</v>
      </c>
      <c r="D19" s="113">
        <v>4779</v>
      </c>
      <c r="E19" s="204">
        <v>0</v>
      </c>
      <c r="F19" s="204">
        <v>948</v>
      </c>
      <c r="G19" s="203">
        <v>3831</v>
      </c>
      <c r="I19" s="5"/>
    </row>
    <row r="20" spans="1:9" ht="13.5" customHeight="1" x14ac:dyDescent="0.15">
      <c r="A20" s="153" t="s">
        <v>143</v>
      </c>
      <c r="B20" s="149">
        <v>0</v>
      </c>
      <c r="C20" s="149">
        <v>0</v>
      </c>
      <c r="D20" s="149">
        <v>3600</v>
      </c>
      <c r="E20" s="205">
        <v>32600</v>
      </c>
      <c r="F20" s="202">
        <v>0</v>
      </c>
      <c r="G20" s="203">
        <v>36200</v>
      </c>
      <c r="I20" s="5"/>
    </row>
    <row r="21" spans="1:9" ht="13.5" customHeight="1" x14ac:dyDescent="0.15">
      <c r="A21" s="153" t="s">
        <v>144</v>
      </c>
      <c r="B21" s="113">
        <v>50654</v>
      </c>
      <c r="C21" s="113">
        <v>45644</v>
      </c>
      <c r="D21" s="113">
        <v>519634</v>
      </c>
      <c r="E21" s="205">
        <v>2600</v>
      </c>
      <c r="F21" s="202">
        <v>10910</v>
      </c>
      <c r="G21" s="203">
        <v>511324</v>
      </c>
      <c r="I21" s="5"/>
    </row>
    <row r="22" spans="1:9" ht="13.5" customHeight="1" x14ac:dyDescent="0.15">
      <c r="A22" s="153" t="s">
        <v>145</v>
      </c>
      <c r="B22" s="149">
        <v>137868</v>
      </c>
      <c r="C22" s="149">
        <v>127509</v>
      </c>
      <c r="D22" s="149">
        <v>196071</v>
      </c>
      <c r="E22" s="202">
        <v>238800</v>
      </c>
      <c r="F22" s="205">
        <v>23789</v>
      </c>
      <c r="G22" s="203">
        <v>411082</v>
      </c>
      <c r="I22" s="5"/>
    </row>
    <row r="23" spans="1:9" ht="13.5" customHeight="1" x14ac:dyDescent="0.15">
      <c r="A23" s="148" t="s">
        <v>82</v>
      </c>
      <c r="B23" s="113">
        <v>0</v>
      </c>
      <c r="C23" s="113">
        <v>0</v>
      </c>
      <c r="D23" s="113">
        <v>700</v>
      </c>
      <c r="E23" s="202">
        <f>SUM(E24:E26)</f>
        <v>0</v>
      </c>
      <c r="F23" s="202">
        <f>SUM(F24:F26)</f>
        <v>0</v>
      </c>
      <c r="G23" s="203">
        <f>SUM(G24:G26)</f>
        <v>700</v>
      </c>
      <c r="I23" s="5"/>
    </row>
    <row r="24" spans="1:9" ht="13.5" customHeight="1" x14ac:dyDescent="0.15">
      <c r="A24" s="153" t="s">
        <v>77</v>
      </c>
      <c r="B24" s="149">
        <v>0</v>
      </c>
      <c r="C24" s="149">
        <v>0</v>
      </c>
      <c r="D24" s="149">
        <v>0</v>
      </c>
      <c r="E24" s="204">
        <v>0</v>
      </c>
      <c r="F24" s="202">
        <v>0</v>
      </c>
      <c r="G24" s="203">
        <v>0</v>
      </c>
      <c r="I24" s="5"/>
    </row>
    <row r="25" spans="1:9" ht="13.5" customHeight="1" x14ac:dyDescent="0.15">
      <c r="A25" s="153" t="s">
        <v>78</v>
      </c>
      <c r="B25" s="113">
        <v>0</v>
      </c>
      <c r="C25" s="113">
        <v>0</v>
      </c>
      <c r="D25" s="113">
        <v>700</v>
      </c>
      <c r="E25" s="204">
        <v>0</v>
      </c>
      <c r="F25" s="204">
        <v>0</v>
      </c>
      <c r="G25" s="203">
        <v>700</v>
      </c>
      <c r="I25" s="5"/>
    </row>
    <row r="26" spans="1:9" ht="13.5" customHeight="1" x14ac:dyDescent="0.15">
      <c r="A26" s="153" t="s">
        <v>83</v>
      </c>
      <c r="B26" s="149">
        <v>0</v>
      </c>
      <c r="C26" s="149">
        <v>0</v>
      </c>
      <c r="D26" s="149">
        <v>0</v>
      </c>
      <c r="E26" s="204">
        <v>0</v>
      </c>
      <c r="F26" s="204">
        <v>0</v>
      </c>
      <c r="G26" s="203">
        <v>0</v>
      </c>
      <c r="I26" s="5"/>
    </row>
    <row r="27" spans="1:9" ht="13.5" customHeight="1" x14ac:dyDescent="0.15">
      <c r="A27" s="148" t="s">
        <v>84</v>
      </c>
      <c r="B27" s="113">
        <v>8323299</v>
      </c>
      <c r="C27" s="113">
        <v>8511434</v>
      </c>
      <c r="D27" s="113">
        <v>8667959</v>
      </c>
      <c r="E27" s="202">
        <f>SUM(E28:E36)</f>
        <v>722000</v>
      </c>
      <c r="F27" s="202">
        <f>SUM(F28:F36)</f>
        <v>565325</v>
      </c>
      <c r="G27" s="203">
        <f>SUM(G28:G36)</f>
        <v>8824634</v>
      </c>
      <c r="I27" s="5"/>
    </row>
    <row r="28" spans="1:9" ht="13.5" customHeight="1" x14ac:dyDescent="0.15">
      <c r="A28" s="153" t="s">
        <v>85</v>
      </c>
      <c r="B28" s="149">
        <v>0</v>
      </c>
      <c r="C28" s="149">
        <v>0</v>
      </c>
      <c r="D28" s="149">
        <v>0</v>
      </c>
      <c r="E28" s="204">
        <v>0</v>
      </c>
      <c r="F28" s="202">
        <v>0</v>
      </c>
      <c r="G28" s="203">
        <v>0</v>
      </c>
      <c r="I28" s="5"/>
    </row>
    <row r="29" spans="1:9" ht="13.5" customHeight="1" x14ac:dyDescent="0.15">
      <c r="A29" s="153" t="s">
        <v>86</v>
      </c>
      <c r="B29" s="113">
        <v>0</v>
      </c>
      <c r="C29" s="113">
        <v>0</v>
      </c>
      <c r="D29" s="113">
        <v>0</v>
      </c>
      <c r="E29" s="204">
        <v>0</v>
      </c>
      <c r="F29" s="202">
        <v>0</v>
      </c>
      <c r="G29" s="203">
        <v>0</v>
      </c>
      <c r="I29" s="5"/>
    </row>
    <row r="30" spans="1:9" ht="13.5" customHeight="1" x14ac:dyDescent="0.15">
      <c r="A30" s="153" t="s">
        <v>87</v>
      </c>
      <c r="B30" s="149">
        <v>0</v>
      </c>
      <c r="C30" s="149">
        <v>0</v>
      </c>
      <c r="D30" s="149">
        <v>0</v>
      </c>
      <c r="E30" s="204">
        <v>0</v>
      </c>
      <c r="F30" s="204">
        <v>0</v>
      </c>
      <c r="G30" s="203">
        <v>0</v>
      </c>
      <c r="I30" s="5"/>
    </row>
    <row r="31" spans="1:9" ht="13.5" customHeight="1" x14ac:dyDescent="0.15">
      <c r="A31" s="153" t="s">
        <v>88</v>
      </c>
      <c r="B31" s="113">
        <v>300754</v>
      </c>
      <c r="C31" s="113">
        <v>244871</v>
      </c>
      <c r="D31" s="113">
        <v>188312</v>
      </c>
      <c r="E31" s="202">
        <v>0</v>
      </c>
      <c r="F31" s="202">
        <v>49271</v>
      </c>
      <c r="G31" s="203">
        <v>139041</v>
      </c>
      <c r="I31" s="5"/>
    </row>
    <row r="32" spans="1:9" ht="13.5" customHeight="1" x14ac:dyDescent="0.15">
      <c r="A32" s="153" t="s">
        <v>89</v>
      </c>
      <c r="B32" s="149">
        <v>31184</v>
      </c>
      <c r="C32" s="149">
        <v>10508</v>
      </c>
      <c r="D32" s="149">
        <v>0</v>
      </c>
      <c r="E32" s="204">
        <v>0</v>
      </c>
      <c r="F32" s="202">
        <v>0</v>
      </c>
      <c r="G32" s="203">
        <v>0</v>
      </c>
      <c r="I32" s="5"/>
    </row>
    <row r="33" spans="1:9" ht="13.5" customHeight="1" x14ac:dyDescent="0.15">
      <c r="A33" s="153" t="s">
        <v>90</v>
      </c>
      <c r="B33" s="113">
        <v>0</v>
      </c>
      <c r="C33" s="113">
        <v>0</v>
      </c>
      <c r="D33" s="113">
        <v>0</v>
      </c>
      <c r="E33" s="204">
        <v>0</v>
      </c>
      <c r="F33" s="202">
        <v>0</v>
      </c>
      <c r="G33" s="203">
        <v>0</v>
      </c>
      <c r="I33" s="5"/>
    </row>
    <row r="34" spans="1:9" ht="13.5" customHeight="1" x14ac:dyDescent="0.15">
      <c r="A34" s="153" t="s">
        <v>91</v>
      </c>
      <c r="B34" s="149">
        <v>0</v>
      </c>
      <c r="C34" s="149">
        <v>0</v>
      </c>
      <c r="D34" s="149">
        <v>0</v>
      </c>
      <c r="E34" s="204">
        <v>0</v>
      </c>
      <c r="F34" s="204">
        <v>0</v>
      </c>
      <c r="G34" s="203">
        <v>0</v>
      </c>
      <c r="I34" s="5"/>
    </row>
    <row r="35" spans="1:9" ht="13.5" customHeight="1" x14ac:dyDescent="0.15">
      <c r="A35" s="153" t="s">
        <v>92</v>
      </c>
      <c r="B35" s="113">
        <v>7991361</v>
      </c>
      <c r="C35" s="113">
        <v>8256055</v>
      </c>
      <c r="D35" s="113">
        <v>8479647</v>
      </c>
      <c r="E35" s="202">
        <v>722000</v>
      </c>
      <c r="F35" s="205">
        <v>516054</v>
      </c>
      <c r="G35" s="203">
        <v>8685593</v>
      </c>
      <c r="I35" s="5"/>
    </row>
    <row r="36" spans="1:9" ht="13.5" customHeight="1" x14ac:dyDescent="0.15">
      <c r="A36" s="154" t="s">
        <v>93</v>
      </c>
      <c r="B36" s="150">
        <v>0</v>
      </c>
      <c r="C36" s="150">
        <v>0</v>
      </c>
      <c r="D36" s="150">
        <v>0</v>
      </c>
      <c r="E36" s="206">
        <v>0</v>
      </c>
      <c r="F36" s="207">
        <v>0</v>
      </c>
      <c r="G36" s="208">
        <v>0</v>
      </c>
      <c r="I36" s="5"/>
    </row>
    <row r="37" spans="1:9" ht="13.5" customHeight="1" x14ac:dyDescent="0.15">
      <c r="A37" s="29" t="s">
        <v>40</v>
      </c>
      <c r="B37" s="120">
        <v>17279437</v>
      </c>
      <c r="C37" s="120">
        <v>17003113</v>
      </c>
      <c r="D37" s="120">
        <v>16841915</v>
      </c>
      <c r="E37" s="151">
        <f>E5+E23+E27</f>
        <v>1484500</v>
      </c>
      <c r="F37" s="151">
        <f t="shared" ref="F37:G37" si="0">F5+F23+F27</f>
        <v>1884048</v>
      </c>
      <c r="G37" s="152">
        <f t="shared" si="0"/>
        <v>16442367</v>
      </c>
      <c r="I37" s="5"/>
    </row>
    <row r="38" spans="1:9" ht="15" customHeight="1" x14ac:dyDescent="0.15">
      <c r="C38" s="13"/>
      <c r="D38" s="13"/>
      <c r="G38" s="3" t="s">
        <v>104</v>
      </c>
    </row>
    <row r="39" spans="1:9" x14ac:dyDescent="0.15">
      <c r="G39" s="3"/>
    </row>
  </sheetData>
  <sheetProtection selectLockedCells="1"/>
  <mergeCells count="5">
    <mergeCell ref="E3:G3"/>
    <mergeCell ref="A3:A4"/>
    <mergeCell ref="B3:B4"/>
    <mergeCell ref="C3:C4"/>
    <mergeCell ref="D3:D4"/>
  </mergeCells>
  <phoneticPr fontId="2"/>
  <pageMargins left="0.75" right="0.75" top="1" bottom="1" header="0.51200000000000001" footer="0.51200000000000001"/>
  <pageSetup paperSize="9" orientation="portrait" verticalDpi="400" r:id="rId1"/>
  <headerFooter alignWithMargins="0"/>
  <ignoredErrors>
    <ignoredError sqref="E37:G3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目次</vt:lpstr>
      <vt:lpstr>１当初予算</vt:lpstr>
      <vt:lpstr>２決算額</vt:lpstr>
      <vt:lpstr>３決算額の推移</vt:lpstr>
      <vt:lpstr>４市税の収入状況</vt:lpstr>
      <vt:lpstr>５一般会計の経費別決算額</vt:lpstr>
      <vt:lpstr>６市有財産</vt:lpstr>
      <vt:lpstr>７市債の状況</vt:lpstr>
      <vt:lpstr>'１当初予算'!Print_Area</vt:lpstr>
      <vt:lpstr>'２決算額'!Print_Area</vt:lpstr>
      <vt:lpstr>'３決算額の推移'!Print_Area</vt:lpstr>
      <vt:lpstr>'４市税の収入状況'!Print_Area</vt:lpstr>
      <vt:lpstr>'５一般会計の経費別決算額'!Print_Area</vt:lpstr>
      <vt:lpstr>'６市有財産'!Print_Area</vt:lpstr>
      <vt:lpstr>'７市債の状況'!Print_Area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2020-02-05T05:28:54Z</cp:lastPrinted>
  <dcterms:created xsi:type="dcterms:W3CDTF">2004-05-27T05:28:57Z</dcterms:created>
  <dcterms:modified xsi:type="dcterms:W3CDTF">2020-03-09T08:08:47Z</dcterms:modified>
</cp:coreProperties>
</file>