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ifl-s-01\政策推進課\03　情報統計係\100_統計\01_各種統計書\00_須坂市の統計(毎年発行）\令和元年（2019年）\02_配布用\Excel (HP用）\"/>
    </mc:Choice>
  </mc:AlternateContent>
  <bookViews>
    <workbookView xWindow="11535" yWindow="-15" windowWidth="8850" windowHeight="8670" tabRatio="673"/>
  </bookViews>
  <sheets>
    <sheet name="目次" sheetId="11" r:id="rId1"/>
    <sheet name="１長野県民所得の推移" sheetId="1" r:id="rId2"/>
    <sheet name="２産業別市内総生産" sheetId="2" r:id="rId3"/>
    <sheet name="３市民分配所得" sheetId="3" r:id="rId4"/>
    <sheet name="４ 市民所得関連指標" sheetId="15" r:id="rId5"/>
    <sheet name="５主要都市別消費者物価指数" sheetId="5" r:id="rId6"/>
    <sheet name="６地元滞留率" sheetId="7" r:id="rId7"/>
    <sheet name="７買い物状況" sheetId="10" r:id="rId8"/>
  </sheets>
  <definedNames>
    <definedName name="_xlnm.Print_Area" localSheetId="2">'２産業別市内総生産'!$A$1:$F$29</definedName>
    <definedName name="_xlnm.Print_Area" localSheetId="3">'３市民分配所得'!$A$1:$F$36</definedName>
  </definedNames>
  <calcPr calcId="162913"/>
</workbook>
</file>

<file path=xl/calcChain.xml><?xml version="1.0" encoding="utf-8"?>
<calcChain xmlns="http://schemas.openxmlformats.org/spreadsheetml/2006/main">
  <c r="D36" i="3" l="1"/>
  <c r="C24" i="2" l="1"/>
  <c r="F39" i="3" l="1"/>
  <c r="E39" i="3"/>
  <c r="D39" i="3"/>
  <c r="F38" i="3"/>
  <c r="E38" i="3"/>
  <c r="D38" i="3"/>
  <c r="F37" i="3"/>
  <c r="E37" i="3"/>
  <c r="D37" i="3"/>
  <c r="F36" i="3"/>
  <c r="E36" i="3"/>
  <c r="F35" i="3"/>
  <c r="E35" i="3"/>
  <c r="D35" i="3"/>
  <c r="F34" i="3"/>
  <c r="E34" i="3"/>
  <c r="D34" i="3"/>
  <c r="F33" i="3"/>
  <c r="E33" i="3"/>
  <c r="D33" i="3"/>
  <c r="F32" i="3"/>
  <c r="E32" i="3"/>
  <c r="D32" i="3"/>
  <c r="F31" i="3"/>
  <c r="E31" i="3"/>
  <c r="D31" i="3"/>
  <c r="F30" i="3"/>
  <c r="E30" i="3"/>
  <c r="D30" i="3"/>
  <c r="F29" i="3"/>
  <c r="E29" i="3"/>
  <c r="D29" i="3"/>
  <c r="F28" i="3"/>
  <c r="E28" i="3"/>
  <c r="D28" i="3"/>
  <c r="F27" i="3"/>
  <c r="E27" i="3"/>
  <c r="D27" i="3"/>
  <c r="F26" i="3"/>
  <c r="E26" i="3"/>
  <c r="D26" i="3"/>
  <c r="F25" i="3"/>
  <c r="E25" i="3"/>
  <c r="D25" i="3"/>
  <c r="F24" i="3"/>
  <c r="E24" i="3"/>
  <c r="D24" i="3"/>
  <c r="F23" i="3"/>
  <c r="E23" i="3"/>
  <c r="D23" i="3"/>
  <c r="F22" i="3"/>
  <c r="E22" i="3"/>
  <c r="D22" i="3"/>
  <c r="F21" i="3"/>
  <c r="E21" i="3"/>
  <c r="D21" i="3"/>
  <c r="F20" i="3"/>
  <c r="E20" i="3"/>
  <c r="D20" i="3"/>
  <c r="F19" i="3"/>
  <c r="E19" i="3"/>
  <c r="D19" i="3"/>
  <c r="F18" i="3"/>
  <c r="E18" i="3"/>
  <c r="D18" i="3"/>
  <c r="F17" i="3"/>
  <c r="E17" i="3"/>
  <c r="D17" i="3"/>
  <c r="F16" i="3"/>
  <c r="E16" i="3"/>
  <c r="D16" i="3"/>
  <c r="F15" i="3"/>
  <c r="E15" i="3"/>
  <c r="D15" i="3"/>
  <c r="F14" i="3"/>
  <c r="E14" i="3"/>
  <c r="D14" i="3"/>
  <c r="F13" i="3"/>
  <c r="E13" i="3"/>
  <c r="D13" i="3"/>
  <c r="F12" i="3"/>
  <c r="E12" i="3"/>
  <c r="D12" i="3"/>
  <c r="F11" i="3"/>
  <c r="E11" i="3"/>
  <c r="D11" i="3"/>
  <c r="F10" i="3"/>
  <c r="E10" i="3"/>
  <c r="D10" i="3"/>
  <c r="F9" i="3"/>
  <c r="E9" i="3"/>
  <c r="D9" i="3"/>
  <c r="F8" i="3"/>
  <c r="E8" i="3"/>
  <c r="D8" i="3"/>
  <c r="F7" i="3"/>
  <c r="E7" i="3"/>
  <c r="D7" i="3"/>
  <c r="F6" i="3"/>
  <c r="E6" i="3"/>
  <c r="D6" i="3"/>
  <c r="F5" i="3"/>
  <c r="E5" i="3"/>
  <c r="D5" i="3"/>
  <c r="F27" i="2"/>
  <c r="E27" i="2"/>
  <c r="D27" i="2"/>
  <c r="F26" i="2"/>
  <c r="E26" i="2"/>
  <c r="D26" i="2"/>
  <c r="F25" i="2"/>
  <c r="E25" i="2"/>
  <c r="D25" i="2"/>
  <c r="F24" i="2"/>
  <c r="B24" i="2"/>
  <c r="E24" i="2" s="1"/>
  <c r="F23" i="2"/>
  <c r="E23" i="2"/>
  <c r="D23" i="2"/>
  <c r="F22" i="2"/>
  <c r="E22" i="2"/>
  <c r="D22" i="2"/>
  <c r="F21" i="2"/>
  <c r="E21" i="2"/>
  <c r="D21" i="2"/>
  <c r="F20" i="2"/>
  <c r="E20" i="2"/>
  <c r="D20" i="2"/>
  <c r="F19" i="2"/>
  <c r="E19" i="2"/>
  <c r="D19" i="2"/>
  <c r="F18" i="2"/>
  <c r="E18" i="2"/>
  <c r="D18" i="2"/>
  <c r="F17" i="2"/>
  <c r="E17" i="2"/>
  <c r="D17" i="2"/>
  <c r="F16" i="2"/>
  <c r="E16" i="2"/>
  <c r="D16" i="2"/>
  <c r="F15" i="2"/>
  <c r="E15" i="2"/>
  <c r="D15" i="2"/>
  <c r="F14" i="2"/>
  <c r="E14" i="2"/>
  <c r="D14" i="2"/>
  <c r="F13" i="2"/>
  <c r="E13" i="2"/>
  <c r="D13" i="2"/>
  <c r="F12" i="2"/>
  <c r="E12" i="2"/>
  <c r="D12" i="2"/>
  <c r="C11" i="2"/>
  <c r="F11" i="2" s="1"/>
  <c r="B11" i="2"/>
  <c r="E11" i="2" s="1"/>
  <c r="F10" i="2"/>
  <c r="E10" i="2"/>
  <c r="D10" i="2"/>
  <c r="F9" i="2"/>
  <c r="E9" i="2"/>
  <c r="D9" i="2"/>
  <c r="F8" i="2"/>
  <c r="E8" i="2"/>
  <c r="D8" i="2"/>
  <c r="C7" i="2"/>
  <c r="F7" i="2" s="1"/>
  <c r="B7" i="2"/>
  <c r="E7" i="2" s="1"/>
  <c r="F6" i="2"/>
  <c r="E6" i="2"/>
  <c r="D6" i="2"/>
  <c r="C5" i="2"/>
  <c r="F5" i="2" s="1"/>
  <c r="B5" i="2"/>
  <c r="E5" i="2" s="1"/>
  <c r="D7" i="2" l="1"/>
  <c r="D5" i="2"/>
  <c r="D11" i="2"/>
  <c r="D24" i="2"/>
</calcChain>
</file>

<file path=xl/sharedStrings.xml><?xml version="1.0" encoding="utf-8"?>
<sst xmlns="http://schemas.openxmlformats.org/spreadsheetml/2006/main" count="237" uniqueCount="182">
  <si>
    <t>1人当たり県民所得</t>
  </si>
  <si>
    <t>対前年度増加率</t>
  </si>
  <si>
    <t>総生産</t>
  </si>
  <si>
    <t>構成比</t>
  </si>
  <si>
    <t>第1次産業</t>
  </si>
  <si>
    <t>第2次産業</t>
  </si>
  <si>
    <t>　　鉱　　業</t>
  </si>
  <si>
    <t>　　製造業</t>
  </si>
  <si>
    <t>　　建設業</t>
  </si>
  <si>
    <t>第3次産業</t>
  </si>
  <si>
    <t>小　　　計</t>
  </si>
  <si>
    <t>所得額</t>
  </si>
  <si>
    <t>市内総生産</t>
  </si>
  <si>
    <t>市民分配所得</t>
  </si>
  <si>
    <t>対前年度増加率</t>
    <rPh sb="0" eb="1">
      <t>タイ</t>
    </rPh>
    <rPh sb="1" eb="4">
      <t>ゼンネンド</t>
    </rPh>
    <rPh sb="4" eb="6">
      <t>ゾウカ</t>
    </rPh>
    <rPh sb="6" eb="7">
      <t>リツ</t>
    </rPh>
    <phoneticPr fontId="3"/>
  </si>
  <si>
    <t>長野市</t>
    <rPh sb="0" eb="3">
      <t>ナガノシ</t>
    </rPh>
    <phoneticPr fontId="3"/>
  </si>
  <si>
    <t>全国</t>
    <rPh sb="0" eb="2">
      <t>ゼンコク</t>
    </rPh>
    <phoneticPr fontId="3"/>
  </si>
  <si>
    <t>東京都区部</t>
    <rPh sb="0" eb="2">
      <t>トウキョウ</t>
    </rPh>
    <rPh sb="2" eb="3">
      <t>ト</t>
    </rPh>
    <rPh sb="3" eb="5">
      <t>クブ</t>
    </rPh>
    <phoneticPr fontId="3"/>
  </si>
  <si>
    <t>対前年度　　　増加率</t>
    <rPh sb="0" eb="1">
      <t>タイ</t>
    </rPh>
    <rPh sb="1" eb="4">
      <t>ゼンネンド</t>
    </rPh>
    <rPh sb="7" eb="9">
      <t>ゾウカ</t>
    </rPh>
    <rPh sb="9" eb="10">
      <t>リツ</t>
    </rPh>
    <phoneticPr fontId="3"/>
  </si>
  <si>
    <t>実数</t>
    <rPh sb="0" eb="2">
      <t>ジッスウ</t>
    </rPh>
    <phoneticPr fontId="3"/>
  </si>
  <si>
    <t>人口5万人以上の市</t>
    <rPh sb="0" eb="2">
      <t>ジンコウ</t>
    </rPh>
    <rPh sb="3" eb="4">
      <t>マン</t>
    </rPh>
    <rPh sb="4" eb="5">
      <t>ニン</t>
    </rPh>
    <rPh sb="5" eb="7">
      <t>イジョウ</t>
    </rPh>
    <rPh sb="8" eb="9">
      <t>シ</t>
    </rPh>
    <phoneticPr fontId="3"/>
  </si>
  <si>
    <t>市民一人当たりの分配所得</t>
    <phoneticPr fontId="3"/>
  </si>
  <si>
    <t>名目経済成長率</t>
    <rPh sb="0" eb="2">
      <t>メイモク</t>
    </rPh>
    <rPh sb="2" eb="4">
      <t>ケイザイ</t>
    </rPh>
    <rPh sb="4" eb="7">
      <t>セイチョウリツ</t>
    </rPh>
    <phoneticPr fontId="3"/>
  </si>
  <si>
    <t>1k㎡当たり
市内総生産</t>
    <phoneticPr fontId="3"/>
  </si>
  <si>
    <t>市総人口
（10月1日現在）</t>
    <phoneticPr fontId="3"/>
  </si>
  <si>
    <t>(百万円)</t>
    <phoneticPr fontId="3"/>
  </si>
  <si>
    <t>(％)</t>
    <phoneticPr fontId="3"/>
  </si>
  <si>
    <t>(千円)</t>
    <phoneticPr fontId="3"/>
  </si>
  <si>
    <t>対前年度　　　増加率</t>
    <phoneticPr fontId="3"/>
  </si>
  <si>
    <t>（資料）総務省「消費者物価指数年報」</t>
    <rPh sb="1" eb="3">
      <t>シリョウ</t>
    </rPh>
    <rPh sb="4" eb="7">
      <t>ソウムショウ</t>
    </rPh>
    <phoneticPr fontId="3"/>
  </si>
  <si>
    <t>単位：百万円・％</t>
    <rPh sb="3" eb="5">
      <t>ヒャクマン</t>
    </rPh>
    <phoneticPr fontId="3"/>
  </si>
  <si>
    <t>　　農林水産業</t>
    <rPh sb="2" eb="4">
      <t>ノウリン</t>
    </rPh>
    <rPh sb="4" eb="7">
      <t>スイサンギョウ</t>
    </rPh>
    <phoneticPr fontId="3"/>
  </si>
  <si>
    <t>輸入品に課される税・関税</t>
    <rPh sb="0" eb="2">
      <t>ユニュウ</t>
    </rPh>
    <rPh sb="2" eb="3">
      <t>ヒン</t>
    </rPh>
    <rPh sb="4" eb="5">
      <t>カ</t>
    </rPh>
    <rPh sb="8" eb="9">
      <t>ゼイ</t>
    </rPh>
    <rPh sb="10" eb="12">
      <t>カンゼイ</t>
    </rPh>
    <phoneticPr fontId="3"/>
  </si>
  <si>
    <t>（控除）総資本形成に係る消費税</t>
    <phoneticPr fontId="3"/>
  </si>
  <si>
    <t>市内総生産</t>
    <phoneticPr fontId="3"/>
  </si>
  <si>
    <t>実数</t>
    <rPh sb="1" eb="2">
      <t>スウ</t>
    </rPh>
    <phoneticPr fontId="3"/>
  </si>
  <si>
    <t>単位：百万円、％</t>
    <rPh sb="3" eb="5">
      <t>ヒャクマン</t>
    </rPh>
    <rPh sb="5" eb="6">
      <t>エン</t>
    </rPh>
    <phoneticPr fontId="3"/>
  </si>
  <si>
    <t>６　地元滞留率</t>
    <rPh sb="2" eb="4">
      <t>ジモト</t>
    </rPh>
    <rPh sb="4" eb="6">
      <t>タイリュウ</t>
    </rPh>
    <rPh sb="6" eb="7">
      <t>リツ</t>
    </rPh>
    <phoneticPr fontId="3"/>
  </si>
  <si>
    <t>全品目平均</t>
    <rPh sb="0" eb="3">
      <t>ゼンヒンモク</t>
    </rPh>
    <rPh sb="3" eb="5">
      <t>ヘイキン</t>
    </rPh>
    <phoneticPr fontId="3"/>
  </si>
  <si>
    <t>文化品</t>
    <rPh sb="0" eb="2">
      <t>ブンカ</t>
    </rPh>
    <rPh sb="2" eb="3">
      <t>ヒン</t>
    </rPh>
    <phoneticPr fontId="3"/>
  </si>
  <si>
    <t>飲食料品</t>
    <rPh sb="0" eb="2">
      <t>インショク</t>
    </rPh>
    <rPh sb="2" eb="3">
      <t>リョウ</t>
    </rPh>
    <rPh sb="3" eb="4">
      <t>ヒン</t>
    </rPh>
    <phoneticPr fontId="3"/>
  </si>
  <si>
    <t>日用品</t>
    <rPh sb="0" eb="3">
      <t>ニチヨウヒン</t>
    </rPh>
    <phoneticPr fontId="3"/>
  </si>
  <si>
    <t>贈答品</t>
    <rPh sb="0" eb="3">
      <t>ゾウトウヒン</t>
    </rPh>
    <phoneticPr fontId="3"/>
  </si>
  <si>
    <t>（資料）長野県商圏調査報告書</t>
    <rPh sb="1" eb="3">
      <t>シリョウ</t>
    </rPh>
    <rPh sb="4" eb="6">
      <t>ナガノ</t>
    </rPh>
    <rPh sb="6" eb="7">
      <t>ケン</t>
    </rPh>
    <rPh sb="7" eb="9">
      <t>ショウケン</t>
    </rPh>
    <rPh sb="9" eb="11">
      <t>チョウサ</t>
    </rPh>
    <rPh sb="11" eb="14">
      <t>ホウコクショ</t>
    </rPh>
    <phoneticPr fontId="3"/>
  </si>
  <si>
    <t>ｺﾝﾋﾞﾆｴﾝｽｽﾄｱ</t>
  </si>
  <si>
    <t>デパート</t>
  </si>
  <si>
    <t>衣料品</t>
    <rPh sb="0" eb="2">
      <t>イリョウ</t>
    </rPh>
    <rPh sb="2" eb="3">
      <t>ヒン</t>
    </rPh>
    <phoneticPr fontId="3"/>
  </si>
  <si>
    <t>身の回り品</t>
    <rPh sb="0" eb="1">
      <t>ミ</t>
    </rPh>
    <rPh sb="2" eb="3">
      <t>マワ</t>
    </rPh>
    <rPh sb="4" eb="5">
      <t>ヒン</t>
    </rPh>
    <phoneticPr fontId="3"/>
  </si>
  <si>
    <t>その他</t>
    <rPh sb="2" eb="3">
      <t>タ</t>
    </rPh>
    <phoneticPr fontId="3"/>
  </si>
  <si>
    <t>合計</t>
    <rPh sb="0" eb="2">
      <t>ゴウケイ</t>
    </rPh>
    <phoneticPr fontId="3"/>
  </si>
  <si>
    <t>紳士服</t>
    <rPh sb="0" eb="2">
      <t>シンシ</t>
    </rPh>
    <rPh sb="2" eb="3">
      <t>フク</t>
    </rPh>
    <phoneticPr fontId="3"/>
  </si>
  <si>
    <t>婦人服</t>
    <rPh sb="0" eb="3">
      <t>フジンフク</t>
    </rPh>
    <phoneticPr fontId="3"/>
  </si>
  <si>
    <t>子供服</t>
    <rPh sb="0" eb="2">
      <t>コドモ</t>
    </rPh>
    <rPh sb="2" eb="3">
      <t>フク</t>
    </rPh>
    <phoneticPr fontId="3"/>
  </si>
  <si>
    <t>実用衣料</t>
    <rPh sb="0" eb="2">
      <t>ジツヨウ</t>
    </rPh>
    <rPh sb="2" eb="4">
      <t>イリョウ</t>
    </rPh>
    <phoneticPr fontId="3"/>
  </si>
  <si>
    <t>呉服・寝具</t>
    <rPh sb="0" eb="2">
      <t>ゴフク</t>
    </rPh>
    <rPh sb="3" eb="5">
      <t>シング</t>
    </rPh>
    <phoneticPr fontId="3"/>
  </si>
  <si>
    <t>群計</t>
    <rPh sb="0" eb="1">
      <t>グン</t>
    </rPh>
    <rPh sb="1" eb="2">
      <t>ケイ</t>
    </rPh>
    <phoneticPr fontId="3"/>
  </si>
  <si>
    <t>化粧品</t>
    <rPh sb="0" eb="3">
      <t>ケショウヒン</t>
    </rPh>
    <phoneticPr fontId="3"/>
  </si>
  <si>
    <t>靴・カバン類</t>
    <rPh sb="0" eb="1">
      <t>クツ</t>
    </rPh>
    <rPh sb="5" eb="6">
      <t>ルイ</t>
    </rPh>
    <phoneticPr fontId="3"/>
  </si>
  <si>
    <t>書籍・文具類</t>
    <rPh sb="0" eb="2">
      <t>ショセキ</t>
    </rPh>
    <rPh sb="3" eb="6">
      <t>ブングルイ</t>
    </rPh>
    <phoneticPr fontId="3"/>
  </si>
  <si>
    <t>玩具・ホビー用品</t>
    <rPh sb="0" eb="2">
      <t>ガング</t>
    </rPh>
    <rPh sb="6" eb="7">
      <t>ヨウ</t>
    </rPh>
    <rPh sb="7" eb="8">
      <t>ヒン</t>
    </rPh>
    <phoneticPr fontId="3"/>
  </si>
  <si>
    <t>レジャー用品
スポーツ・</t>
    <rPh sb="4" eb="6">
      <t>ヨウヒン</t>
    </rPh>
    <phoneticPr fontId="3"/>
  </si>
  <si>
    <t>電化製品</t>
    <rPh sb="0" eb="2">
      <t>デンカ</t>
    </rPh>
    <rPh sb="2" eb="4">
      <t>セイヒン</t>
    </rPh>
    <phoneticPr fontId="3"/>
  </si>
  <si>
    <t>生鮮食料品</t>
    <rPh sb="0" eb="2">
      <t>セイセン</t>
    </rPh>
    <rPh sb="2" eb="4">
      <t>ショクリョウ</t>
    </rPh>
    <rPh sb="4" eb="5">
      <t>ヒン</t>
    </rPh>
    <phoneticPr fontId="3"/>
  </si>
  <si>
    <t>飲食良品
その他一般</t>
    <rPh sb="0" eb="2">
      <t>インショク</t>
    </rPh>
    <rPh sb="2" eb="4">
      <t>リョウヒン</t>
    </rPh>
    <rPh sb="7" eb="8">
      <t>タ</t>
    </rPh>
    <rPh sb="8" eb="10">
      <t>イッパン</t>
    </rPh>
    <phoneticPr fontId="3"/>
  </si>
  <si>
    <t>生活日用雑貨品</t>
    <rPh sb="0" eb="2">
      <t>セイカツ</t>
    </rPh>
    <rPh sb="2" eb="4">
      <t>ニチヨウ</t>
    </rPh>
    <rPh sb="4" eb="6">
      <t>ザッカ</t>
    </rPh>
    <rPh sb="6" eb="7">
      <t>シナ</t>
    </rPh>
    <phoneticPr fontId="3"/>
  </si>
  <si>
    <t>医薬品</t>
    <rPh sb="0" eb="3">
      <t>イヤクヒン</t>
    </rPh>
    <phoneticPr fontId="3"/>
  </si>
  <si>
    <t>買物場所</t>
    <rPh sb="0" eb="1">
      <t>カ</t>
    </rPh>
    <rPh sb="1" eb="2">
      <t>モノ</t>
    </rPh>
    <rPh sb="2" eb="4">
      <t>バショ</t>
    </rPh>
    <phoneticPr fontId="3"/>
  </si>
  <si>
    <t>小布施町</t>
    <rPh sb="0" eb="3">
      <t>オブセ</t>
    </rPh>
    <rPh sb="3" eb="4">
      <t>マチ</t>
    </rPh>
    <phoneticPr fontId="3"/>
  </si>
  <si>
    <t>その他県内</t>
    <rPh sb="2" eb="3">
      <t>タ</t>
    </rPh>
    <rPh sb="3" eb="5">
      <t>ケンナイ</t>
    </rPh>
    <phoneticPr fontId="3"/>
  </si>
  <si>
    <t>県外</t>
    <rPh sb="0" eb="2">
      <t>ケンガイ</t>
    </rPh>
    <phoneticPr fontId="3"/>
  </si>
  <si>
    <t>無店舗販売</t>
    <rPh sb="0" eb="1">
      <t>ム</t>
    </rPh>
    <rPh sb="1" eb="3">
      <t>テンポ</t>
    </rPh>
    <rPh sb="3" eb="5">
      <t>ハンバイ</t>
    </rPh>
    <phoneticPr fontId="3"/>
  </si>
  <si>
    <t>買物する店</t>
    <rPh sb="0" eb="2">
      <t>カイモノ</t>
    </rPh>
    <rPh sb="4" eb="5">
      <t>ミセ</t>
    </rPh>
    <phoneticPr fontId="3"/>
  </si>
  <si>
    <t>一般小売店</t>
    <rPh sb="0" eb="2">
      <t>イッパン</t>
    </rPh>
    <rPh sb="2" eb="4">
      <t>コウリ</t>
    </rPh>
    <rPh sb="4" eb="5">
      <t>テン</t>
    </rPh>
    <phoneticPr fontId="3"/>
  </si>
  <si>
    <t>中小スーパー</t>
    <rPh sb="0" eb="2">
      <t>チュウショウ</t>
    </rPh>
    <phoneticPr fontId="3"/>
  </si>
  <si>
    <t>大規模スーパー</t>
    <rPh sb="0" eb="3">
      <t>ダイキボ</t>
    </rPh>
    <phoneticPr fontId="3"/>
  </si>
  <si>
    <t>専門スーパー</t>
    <rPh sb="0" eb="2">
      <t>センモン</t>
    </rPh>
    <phoneticPr fontId="3"/>
  </si>
  <si>
    <r>
      <t>旧豊野町</t>
    </r>
    <r>
      <rPr>
        <sz val="9"/>
        <color indexed="8"/>
        <rFont val="ＭＳ ゴシック"/>
        <family val="3"/>
        <charset val="128"/>
      </rPr>
      <t>(長野市)</t>
    </r>
    <rPh sb="0" eb="1">
      <t>キュウ</t>
    </rPh>
    <rPh sb="1" eb="2">
      <t>トヨ</t>
    </rPh>
    <rPh sb="2" eb="3">
      <t>ノ</t>
    </rPh>
    <rPh sb="3" eb="4">
      <t>マチ</t>
    </rPh>
    <phoneticPr fontId="3"/>
  </si>
  <si>
    <r>
      <t>長野市</t>
    </r>
    <r>
      <rPr>
        <sz val="9"/>
        <color indexed="8"/>
        <rFont val="ＭＳ ゴシック"/>
        <family val="3"/>
        <charset val="128"/>
      </rPr>
      <t>(合併前)</t>
    </r>
    <rPh sb="0" eb="3">
      <t>ナガノシ</t>
    </rPh>
    <rPh sb="4" eb="6">
      <t>ガッペイ</t>
    </rPh>
    <rPh sb="6" eb="7">
      <t>マエ</t>
    </rPh>
    <phoneticPr fontId="3"/>
  </si>
  <si>
    <r>
      <t>中野市</t>
    </r>
    <r>
      <rPr>
        <sz val="9"/>
        <color indexed="8"/>
        <rFont val="ＭＳ ゴシック"/>
        <family val="3"/>
        <charset val="128"/>
      </rPr>
      <t>(合併前)</t>
    </r>
    <rPh sb="0" eb="2">
      <t>ナカノ</t>
    </rPh>
    <rPh sb="2" eb="3">
      <t>シ</t>
    </rPh>
    <rPh sb="4" eb="6">
      <t>ガッペイ</t>
    </rPh>
    <rPh sb="6" eb="7">
      <t>マエ</t>
    </rPh>
    <phoneticPr fontId="3"/>
  </si>
  <si>
    <t>装飾雑貨類・
アクセサリー</t>
    <rPh sb="0" eb="2">
      <t>ソウショク</t>
    </rPh>
    <rPh sb="2" eb="4">
      <t>ザッカ</t>
    </rPh>
    <rPh sb="4" eb="5">
      <t>ルイ</t>
    </rPh>
    <phoneticPr fontId="3"/>
  </si>
  <si>
    <t>眼鏡・貴金属類
時計・カメラ</t>
    <rPh sb="0" eb="2">
      <t>メガネ</t>
    </rPh>
    <rPh sb="3" eb="6">
      <t>キキンゾク</t>
    </rPh>
    <rPh sb="6" eb="7">
      <t>ルイ</t>
    </rPh>
    <rPh sb="8" eb="10">
      <t>トケイ</t>
    </rPh>
    <phoneticPr fontId="3"/>
  </si>
  <si>
    <t>インテリア類・
家具</t>
    <rPh sb="5" eb="6">
      <t>ルイ</t>
    </rPh>
    <rPh sb="8" eb="10">
      <t>カグ</t>
    </rPh>
    <phoneticPr fontId="3"/>
  </si>
  <si>
    <r>
      <t xml:space="preserve">
</t>
    </r>
    <r>
      <rPr>
        <sz val="9"/>
        <color indexed="8"/>
        <rFont val="ＭＳ ゴシック"/>
        <family val="3"/>
        <charset val="128"/>
      </rPr>
      <t xml:space="preserve">
　　　　　　買物品
 買物場所
 および
 買物する店</t>
    </r>
    <rPh sb="8" eb="10">
      <t>カイモノ</t>
    </rPh>
    <rPh sb="10" eb="11">
      <t>ヒン</t>
    </rPh>
    <phoneticPr fontId="3"/>
  </si>
  <si>
    <t>須坂市</t>
    <rPh sb="0" eb="3">
      <t>スザカシ</t>
    </rPh>
    <phoneticPr fontId="3"/>
  </si>
  <si>
    <t>年度</t>
    <rPh sb="0" eb="2">
      <t>ネンド</t>
    </rPh>
    <phoneticPr fontId="3"/>
  </si>
  <si>
    <t>年次</t>
    <rPh sb="0" eb="2">
      <t>ネンジ</t>
    </rPh>
    <phoneticPr fontId="3"/>
  </si>
  <si>
    <t>大阪市</t>
    <rPh sb="0" eb="2">
      <t>オオサカ</t>
    </rPh>
    <rPh sb="2" eb="3">
      <t>シ</t>
    </rPh>
    <phoneticPr fontId="3"/>
  </si>
  <si>
    <t>平成27年度</t>
    <phoneticPr fontId="3"/>
  </si>
  <si>
    <t>　　電気・ガス・水道業・廃棄物処理</t>
    <rPh sb="12" eb="15">
      <t>ハイキブツ</t>
    </rPh>
    <rPh sb="15" eb="17">
      <t>ショリ</t>
    </rPh>
    <phoneticPr fontId="3"/>
  </si>
  <si>
    <t>　　卸売・小売業</t>
    <rPh sb="2" eb="4">
      <t>オロシウリ</t>
    </rPh>
    <rPh sb="5" eb="8">
      <t>コウリギョウ</t>
    </rPh>
    <phoneticPr fontId="3"/>
  </si>
  <si>
    <t>　　宿泊・飲食サービス業</t>
    <rPh sb="2" eb="4">
      <t>シュクハク</t>
    </rPh>
    <rPh sb="5" eb="7">
      <t>インショク</t>
    </rPh>
    <rPh sb="11" eb="12">
      <t>ギョウ</t>
    </rPh>
    <phoneticPr fontId="3"/>
  </si>
  <si>
    <t>　　情報通信業</t>
    <rPh sb="2" eb="4">
      <t>ジョウホウ</t>
    </rPh>
    <rPh sb="4" eb="6">
      <t>ツウシン</t>
    </rPh>
    <rPh sb="6" eb="7">
      <t>ギョウ</t>
    </rPh>
    <phoneticPr fontId="3"/>
  </si>
  <si>
    <t>　　金融・保険業</t>
    <rPh sb="2" eb="4">
      <t>キンユウ</t>
    </rPh>
    <rPh sb="5" eb="8">
      <t>ホケンギョウ</t>
    </rPh>
    <phoneticPr fontId="3"/>
  </si>
  <si>
    <t>　　不動産業</t>
    <rPh sb="2" eb="5">
      <t>フドウサン</t>
    </rPh>
    <rPh sb="5" eb="6">
      <t>ギョウ</t>
    </rPh>
    <phoneticPr fontId="3"/>
  </si>
  <si>
    <t>　　専門・科学技術、業務支援サービス業</t>
    <rPh sb="2" eb="4">
      <t>センモン</t>
    </rPh>
    <rPh sb="5" eb="7">
      <t>カガク</t>
    </rPh>
    <rPh sb="7" eb="9">
      <t>ギジュツ</t>
    </rPh>
    <rPh sb="10" eb="12">
      <t>ギョウム</t>
    </rPh>
    <rPh sb="12" eb="14">
      <t>シエン</t>
    </rPh>
    <rPh sb="18" eb="19">
      <t>ギョウ</t>
    </rPh>
    <phoneticPr fontId="3"/>
  </si>
  <si>
    <t>　　公務</t>
    <rPh sb="2" eb="4">
      <t>コウム</t>
    </rPh>
    <phoneticPr fontId="3"/>
  </si>
  <si>
    <t>　　教育</t>
    <rPh sb="2" eb="4">
      <t>キョウイク</t>
    </rPh>
    <phoneticPr fontId="3"/>
  </si>
  <si>
    <t>　　保健衛生・社会事業</t>
    <rPh sb="2" eb="4">
      <t>ホケン</t>
    </rPh>
    <rPh sb="4" eb="6">
      <t>エイセイ</t>
    </rPh>
    <rPh sb="7" eb="9">
      <t>シャカイ</t>
    </rPh>
    <rPh sb="9" eb="11">
      <t>ジギョウ</t>
    </rPh>
    <phoneticPr fontId="3"/>
  </si>
  <si>
    <t>　　その他のサービス</t>
    <rPh sb="4" eb="5">
      <t>タ</t>
    </rPh>
    <phoneticPr fontId="3"/>
  </si>
  <si>
    <t>　　輸送・郵便業</t>
    <rPh sb="2" eb="4">
      <t>ユソウ</t>
    </rPh>
    <rPh sb="5" eb="7">
      <t>ユウビン</t>
    </rPh>
    <rPh sb="7" eb="8">
      <t>ギョウ</t>
    </rPh>
    <phoneticPr fontId="3"/>
  </si>
  <si>
    <t>１．雇用者報酬</t>
    <rPh sb="2" eb="5">
      <t>コヨウシャ</t>
    </rPh>
    <rPh sb="5" eb="7">
      <t>ホウシュウ</t>
    </rPh>
    <phoneticPr fontId="6"/>
  </si>
  <si>
    <t>①利　子</t>
    <rPh sb="1" eb="2">
      <t>リ</t>
    </rPh>
    <rPh sb="3" eb="4">
      <t>コ</t>
    </rPh>
    <phoneticPr fontId="6"/>
  </si>
  <si>
    <t>③その他の投資所得</t>
    <rPh sb="3" eb="4">
      <t>タ</t>
    </rPh>
    <rPh sb="5" eb="7">
      <t>トウシ</t>
    </rPh>
    <rPh sb="7" eb="9">
      <t>ショトク</t>
    </rPh>
    <phoneticPr fontId="6"/>
  </si>
  <si>
    <t>a.雇主の現実社会負担</t>
    <rPh sb="2" eb="4">
      <t>ヤトイヌシ</t>
    </rPh>
    <rPh sb="5" eb="7">
      <t>ゲンジツ</t>
    </rPh>
    <rPh sb="7" eb="9">
      <t>シャカイ</t>
    </rPh>
    <rPh sb="9" eb="11">
      <t>フタン</t>
    </rPh>
    <phoneticPr fontId="6"/>
  </si>
  <si>
    <t>a.受　取</t>
    <rPh sb="2" eb="3">
      <t>ウケ</t>
    </rPh>
    <rPh sb="4" eb="5">
      <t>トリ</t>
    </rPh>
    <phoneticPr fontId="6"/>
  </si>
  <si>
    <t>a.非金融法人企業</t>
    <rPh sb="2" eb="3">
      <t>ヒ</t>
    </rPh>
    <rPh sb="3" eb="5">
      <t>キンユウ</t>
    </rPh>
    <rPh sb="5" eb="7">
      <t>ホウジン</t>
    </rPh>
    <rPh sb="7" eb="9">
      <t>キギョウ</t>
    </rPh>
    <phoneticPr fontId="6"/>
  </si>
  <si>
    <t>a.農林水産業</t>
    <rPh sb="2" eb="4">
      <t>ノウリン</t>
    </rPh>
    <rPh sb="4" eb="7">
      <t>スイサンギョウ</t>
    </rPh>
    <phoneticPr fontId="6"/>
  </si>
  <si>
    <t>b.雇主の帰属社会負担</t>
    <rPh sb="2" eb="4">
      <t>ヤトイヌシ</t>
    </rPh>
    <rPh sb="5" eb="7">
      <t>キゾク</t>
    </rPh>
    <rPh sb="7" eb="9">
      <t>シャカイ</t>
    </rPh>
    <rPh sb="9" eb="11">
      <t>フタン</t>
    </rPh>
    <phoneticPr fontId="6"/>
  </si>
  <si>
    <t>b.支　払</t>
    <rPh sb="2" eb="3">
      <t>ササ</t>
    </rPh>
    <rPh sb="4" eb="5">
      <t>フツ</t>
    </rPh>
    <phoneticPr fontId="6"/>
  </si>
  <si>
    <t>b.金融機関</t>
    <rPh sb="2" eb="4">
      <t>キンユウ</t>
    </rPh>
    <rPh sb="4" eb="6">
      <t>キカン</t>
    </rPh>
    <phoneticPr fontId="6"/>
  </si>
  <si>
    <t>２．財産所得(非企業部門)</t>
    <rPh sb="2" eb="4">
      <t>ザイサン</t>
    </rPh>
    <rPh sb="4" eb="6">
      <t>ショトク</t>
    </rPh>
    <rPh sb="7" eb="8">
      <t>ヒ</t>
    </rPh>
    <rPh sb="8" eb="10">
      <t>キギョウ</t>
    </rPh>
    <rPh sb="10" eb="12">
      <t>ブモン</t>
    </rPh>
    <phoneticPr fontId="6"/>
  </si>
  <si>
    <t>b.支　払(消費者負債利子)</t>
    <rPh sb="2" eb="3">
      <t>ササ</t>
    </rPh>
    <rPh sb="4" eb="5">
      <t>フツ</t>
    </rPh>
    <rPh sb="6" eb="9">
      <t>ショウヒシャ</t>
    </rPh>
    <rPh sb="9" eb="11">
      <t>フサイ</t>
    </rPh>
    <rPh sb="11" eb="13">
      <t>リシ</t>
    </rPh>
    <phoneticPr fontId="6"/>
  </si>
  <si>
    <t>②配当(受取)</t>
    <rPh sb="1" eb="3">
      <t>ハイトウ</t>
    </rPh>
    <rPh sb="4" eb="6">
      <t>ウケトリ</t>
    </rPh>
    <phoneticPr fontId="6"/>
  </si>
  <si>
    <t>④賃貸料(受取)</t>
    <rPh sb="1" eb="3">
      <t>チンタイ</t>
    </rPh>
    <rPh sb="3" eb="4">
      <t>リョウ</t>
    </rPh>
    <rPh sb="5" eb="7">
      <t>ウケトリ</t>
    </rPh>
    <phoneticPr fontId="6"/>
  </si>
  <si>
    <t>４．市町村民所得(要素費用表示)</t>
    <rPh sb="2" eb="5">
      <t>シチョウソン</t>
    </rPh>
    <rPh sb="5" eb="6">
      <t>ミン</t>
    </rPh>
    <rPh sb="6" eb="8">
      <t>ショトク</t>
    </rPh>
    <rPh sb="9" eb="11">
      <t>ヨウソ</t>
    </rPh>
    <rPh sb="11" eb="13">
      <t>ヒヨウ</t>
    </rPh>
    <rPh sb="13" eb="15">
      <t>ヒョウジ</t>
    </rPh>
    <phoneticPr fontId="6"/>
  </si>
  <si>
    <t>(1)賃金・俸給</t>
    <rPh sb="3" eb="5">
      <t>チンギン</t>
    </rPh>
    <rPh sb="6" eb="8">
      <t>ホウキュウ</t>
    </rPh>
    <phoneticPr fontId="6"/>
  </si>
  <si>
    <t>(1)一般政府</t>
    <rPh sb="3" eb="5">
      <t>イッパン</t>
    </rPh>
    <rPh sb="5" eb="7">
      <t>セイフ</t>
    </rPh>
    <phoneticPr fontId="6"/>
  </si>
  <si>
    <t>(1)民間法人企業</t>
    <rPh sb="3" eb="5">
      <t>ミンカン</t>
    </rPh>
    <rPh sb="5" eb="7">
      <t>ホウジン</t>
    </rPh>
    <rPh sb="7" eb="9">
      <t>キギョウ</t>
    </rPh>
    <phoneticPr fontId="6"/>
  </si>
  <si>
    <t>(2)雇主の社会負担</t>
    <rPh sb="3" eb="5">
      <t>ヤトイヌシ</t>
    </rPh>
    <rPh sb="6" eb="8">
      <t>シャカイ</t>
    </rPh>
    <rPh sb="8" eb="10">
      <t>フタン</t>
    </rPh>
    <phoneticPr fontId="6"/>
  </si>
  <si>
    <t>(2)家　計</t>
    <rPh sb="3" eb="4">
      <t>イエ</t>
    </rPh>
    <rPh sb="5" eb="6">
      <t>ケイ</t>
    </rPh>
    <phoneticPr fontId="6"/>
  </si>
  <si>
    <t>(2)公的企業</t>
    <rPh sb="3" eb="5">
      <t>コウテキ</t>
    </rPh>
    <rPh sb="5" eb="7">
      <t>キギョウ</t>
    </rPh>
    <phoneticPr fontId="6"/>
  </si>
  <si>
    <t>(3)対家計民間非営利団体</t>
    <rPh sb="3" eb="4">
      <t>タイ</t>
    </rPh>
    <rPh sb="4" eb="6">
      <t>カケイ</t>
    </rPh>
    <rPh sb="6" eb="8">
      <t>ミンカン</t>
    </rPh>
    <rPh sb="8" eb="11">
      <t>ヒエイリ</t>
    </rPh>
    <rPh sb="11" eb="13">
      <t>ダンタイ</t>
    </rPh>
    <phoneticPr fontId="6"/>
  </si>
  <si>
    <t>(3)個人企業</t>
    <rPh sb="3" eb="5">
      <t>コジン</t>
    </rPh>
    <rPh sb="5" eb="7">
      <t>キギョウ</t>
    </rPh>
    <phoneticPr fontId="6"/>
  </si>
  <si>
    <t>c.持ち家</t>
    <rPh sb="2" eb="3">
      <t>モ</t>
    </rPh>
    <rPh sb="4" eb="5">
      <t>イエ</t>
    </rPh>
    <phoneticPr fontId="6"/>
  </si>
  <si>
    <t>６．市民所得(市場価格表示)</t>
    <rPh sb="2" eb="4">
      <t>シミン</t>
    </rPh>
    <rPh sb="3" eb="4">
      <t>ミン</t>
    </rPh>
    <rPh sb="4" eb="6">
      <t>ショトク</t>
    </rPh>
    <rPh sb="7" eb="9">
      <t>シジョウ</t>
    </rPh>
    <rPh sb="9" eb="11">
      <t>カカク</t>
    </rPh>
    <rPh sb="11" eb="13">
      <t>ヒョウジ</t>
    </rPh>
    <phoneticPr fontId="6"/>
  </si>
  <si>
    <t>項　　目</t>
    <rPh sb="0" eb="1">
      <t>コウ</t>
    </rPh>
    <rPh sb="3" eb="4">
      <t>メ</t>
    </rPh>
    <phoneticPr fontId="3"/>
  </si>
  <si>
    <t>単位：百万円、％</t>
    <rPh sb="3" eb="4">
      <t>１００</t>
    </rPh>
    <rPh sb="4" eb="5">
      <t>マン</t>
    </rPh>
    <rPh sb="5" eb="6">
      <t>エン</t>
    </rPh>
    <phoneticPr fontId="3"/>
  </si>
  <si>
    <t>３．企業所得(企業部門の第1次所得ﾊﾞﾗﾝｽ)</t>
    <rPh sb="2" eb="4">
      <t>キギョウ</t>
    </rPh>
    <rPh sb="4" eb="6">
      <t>ショトク</t>
    </rPh>
    <rPh sb="7" eb="9">
      <t>キギョウ</t>
    </rPh>
    <rPh sb="9" eb="11">
      <t>ブモン</t>
    </rPh>
    <rPh sb="12" eb="13">
      <t>ダイ</t>
    </rPh>
    <rPh sb="14" eb="15">
      <t>ジ</t>
    </rPh>
    <rPh sb="15" eb="17">
      <t>ショトク</t>
    </rPh>
    <phoneticPr fontId="6"/>
  </si>
  <si>
    <t>b.その他の産業(非農林水･非金融)</t>
    <rPh sb="4" eb="5">
      <t>タ</t>
    </rPh>
    <rPh sb="6" eb="8">
      <t>サンギョウ</t>
    </rPh>
    <rPh sb="9" eb="10">
      <t>ヒ</t>
    </rPh>
    <rPh sb="10" eb="12">
      <t>ノウリン</t>
    </rPh>
    <rPh sb="12" eb="13">
      <t>ミズ</t>
    </rPh>
    <rPh sb="14" eb="15">
      <t>ヒ</t>
    </rPh>
    <rPh sb="15" eb="17">
      <t>キンユウ</t>
    </rPh>
    <phoneticPr fontId="6"/>
  </si>
  <si>
    <t>１　長野県民所得の推移</t>
    <phoneticPr fontId="3"/>
  </si>
  <si>
    <t>２　産業別市内総生産</t>
    <phoneticPr fontId="3"/>
  </si>
  <si>
    <t>３　市民分配所得</t>
    <phoneticPr fontId="3"/>
  </si>
  <si>
    <t>４　市民所得関連指標</t>
    <phoneticPr fontId="3"/>
  </si>
  <si>
    <t>５　主要都市別消費者物価指数（総合指数）</t>
    <phoneticPr fontId="3"/>
  </si>
  <si>
    <t>５．生産･輸入品に課される税(控除)補助金</t>
    <rPh sb="2" eb="4">
      <t>セイサン</t>
    </rPh>
    <rPh sb="5" eb="7">
      <t>ユニュウ</t>
    </rPh>
    <rPh sb="7" eb="8">
      <t>ヒン</t>
    </rPh>
    <rPh sb="9" eb="10">
      <t>カ</t>
    </rPh>
    <rPh sb="13" eb="14">
      <t>ゼイ</t>
    </rPh>
    <rPh sb="15" eb="17">
      <t>コウジョ</t>
    </rPh>
    <rPh sb="18" eb="21">
      <t>ホジョキン</t>
    </rPh>
    <phoneticPr fontId="6"/>
  </si>
  <si>
    <t>※　県民経済計算の数値は、毎年度過去に遡って改定される</t>
    <phoneticPr fontId="3"/>
  </si>
  <si>
    <t>※　単位未満で四捨五入しているため合計と内訳の計は必ずしも一致しない</t>
    <phoneticPr fontId="3"/>
  </si>
  <si>
    <t>※　平成27年＝100</t>
    <rPh sb="2" eb="4">
      <t>ヘイセイ</t>
    </rPh>
    <rPh sb="6" eb="7">
      <t>ネン</t>
    </rPh>
    <phoneticPr fontId="3"/>
  </si>
  <si>
    <t>（資料）長野県企画振興部情報政策課提供資料に基づき市政策推進課作成</t>
    <rPh sb="1" eb="3">
      <t>シリョウ</t>
    </rPh>
    <rPh sb="4" eb="7">
      <t>ナガノケン</t>
    </rPh>
    <rPh sb="7" eb="9">
      <t>キカク</t>
    </rPh>
    <rPh sb="9" eb="11">
      <t>シンコウ</t>
    </rPh>
    <rPh sb="11" eb="12">
      <t>ブ</t>
    </rPh>
    <rPh sb="12" eb="14">
      <t>ジョウホウ</t>
    </rPh>
    <rPh sb="14" eb="17">
      <t>セイサクカ</t>
    </rPh>
    <rPh sb="17" eb="19">
      <t>テイキョウ</t>
    </rPh>
    <rPh sb="19" eb="21">
      <t>シリョウ</t>
    </rPh>
    <rPh sb="22" eb="23">
      <t>モト</t>
    </rPh>
    <rPh sb="25" eb="26">
      <t>シ</t>
    </rPh>
    <rPh sb="26" eb="28">
      <t>セイサク</t>
    </rPh>
    <rPh sb="28" eb="31">
      <t>スイシンカ</t>
    </rPh>
    <rPh sb="31" eb="33">
      <t>サクセイ</t>
    </rPh>
    <phoneticPr fontId="3"/>
  </si>
  <si>
    <t>平成23年度</t>
    <rPh sb="0" eb="2">
      <t>ヘイセイ</t>
    </rPh>
    <rPh sb="4" eb="5">
      <t>ネン</t>
    </rPh>
    <rPh sb="5" eb="6">
      <t>ド</t>
    </rPh>
    <phoneticPr fontId="3"/>
  </si>
  <si>
    <t>全国27年度</t>
    <rPh sb="0" eb="2">
      <t>ゼンコク</t>
    </rPh>
    <rPh sb="4" eb="6">
      <t>ネンド</t>
    </rPh>
    <phoneticPr fontId="3"/>
  </si>
  <si>
    <t>県民所得（分配）</t>
    <rPh sb="0" eb="2">
      <t>ケンミン</t>
    </rPh>
    <rPh sb="2" eb="4">
      <t>ショトク</t>
    </rPh>
    <rPh sb="5" eb="7">
      <t>ブンパイ</t>
    </rPh>
    <phoneticPr fontId="3"/>
  </si>
  <si>
    <t>県内総生産
（実質：連鎖方式）</t>
    <rPh sb="0" eb="1">
      <t>ケン</t>
    </rPh>
    <rPh sb="1" eb="2">
      <t>ナイ</t>
    </rPh>
    <rPh sb="2" eb="5">
      <t>ソウセイサン</t>
    </rPh>
    <rPh sb="7" eb="9">
      <t>ジッシツ</t>
    </rPh>
    <rPh sb="10" eb="12">
      <t>レンサ</t>
    </rPh>
    <rPh sb="12" eb="14">
      <t>ホウシキ</t>
    </rPh>
    <phoneticPr fontId="3"/>
  </si>
  <si>
    <t>県内総生産（名目）</t>
    <rPh sb="6" eb="8">
      <t>メイモク</t>
    </rPh>
    <phoneticPr fontId="3"/>
  </si>
  <si>
    <t>平成28年度</t>
    <phoneticPr fontId="3"/>
  </si>
  <si>
    <t>平成27年度</t>
    <phoneticPr fontId="3"/>
  </si>
  <si>
    <t>平成28年度</t>
    <phoneticPr fontId="3"/>
  </si>
  <si>
    <t>平成28年度</t>
    <phoneticPr fontId="3"/>
  </si>
  <si>
    <t>-</t>
  </si>
  <si>
    <t>平成21年</t>
    <rPh sb="0" eb="2">
      <t>ヘイセイ</t>
    </rPh>
    <rPh sb="4" eb="5">
      <t>ネン</t>
    </rPh>
    <phoneticPr fontId="3"/>
  </si>
  <si>
    <t>平成５年</t>
    <rPh sb="0" eb="2">
      <t>ヘイセイ</t>
    </rPh>
    <rPh sb="3" eb="4">
      <t>ネン</t>
    </rPh>
    <phoneticPr fontId="3"/>
  </si>
  <si>
    <t>７</t>
  </si>
  <si>
    <t>９</t>
  </si>
  <si>
    <t>12</t>
  </si>
  <si>
    <t>15</t>
  </si>
  <si>
    <t>18</t>
  </si>
  <si>
    <t>松本市(合併前)</t>
    <phoneticPr fontId="3"/>
  </si>
  <si>
    <t>上田市(合併前)</t>
    <phoneticPr fontId="3"/>
  </si>
  <si>
    <t>旧更埴市(千曲市)</t>
    <rPh sb="5" eb="7">
      <t>チクマ</t>
    </rPh>
    <rPh sb="7" eb="8">
      <t>シ</t>
    </rPh>
    <phoneticPr fontId="3"/>
  </si>
  <si>
    <t>上田市(合併前)</t>
    <phoneticPr fontId="3"/>
  </si>
  <si>
    <t>松本市(合併前)</t>
    <phoneticPr fontId="3"/>
  </si>
  <si>
    <t>（資料）長野県企画部情報統計課「ながの県勢要覧平成30年版」</t>
    <phoneticPr fontId="3"/>
  </si>
  <si>
    <t>７　買い物状況（平成30年度）</t>
    <rPh sb="2" eb="3">
      <t>カ</t>
    </rPh>
    <rPh sb="4" eb="5">
      <t>モノ</t>
    </rPh>
    <rPh sb="5" eb="7">
      <t>ジョウキョウ</t>
    </rPh>
    <rPh sb="8" eb="10">
      <t>ヘイセイ</t>
    </rPh>
    <rPh sb="12" eb="14">
      <t>ネンド</t>
    </rPh>
    <phoneticPr fontId="3"/>
  </si>
  <si>
    <t>身の回り品</t>
    <rPh sb="0" eb="1">
      <t>ミ</t>
    </rPh>
    <rPh sb="2" eb="3">
      <t>マワ</t>
    </rPh>
    <rPh sb="4" eb="5">
      <t>シナ</t>
    </rPh>
    <phoneticPr fontId="3"/>
  </si>
  <si>
    <t>【14】消費・生活</t>
    <rPh sb="4" eb="6">
      <t>ショウヒ</t>
    </rPh>
    <rPh sb="7" eb="9">
      <t>セイカツ</t>
    </rPh>
    <phoneticPr fontId="3"/>
  </si>
  <si>
    <t>番号</t>
    <rPh sb="0" eb="2">
      <t>バンゴウ</t>
    </rPh>
    <phoneticPr fontId="3"/>
  </si>
  <si>
    <t>統　　　計　　　表</t>
    <rPh sb="0" eb="1">
      <t>オサム</t>
    </rPh>
    <rPh sb="4" eb="5">
      <t>ケイ</t>
    </rPh>
    <rPh sb="8" eb="9">
      <t>ヒョウ</t>
    </rPh>
    <phoneticPr fontId="3"/>
  </si>
  <si>
    <t>１</t>
    <phoneticPr fontId="3"/>
  </si>
  <si>
    <t>長野県民所得の推移</t>
    <rPh sb="0" eb="4">
      <t>ナガノケンミン</t>
    </rPh>
    <rPh sb="4" eb="6">
      <t>ショトク</t>
    </rPh>
    <rPh sb="7" eb="9">
      <t>スイイ</t>
    </rPh>
    <phoneticPr fontId="3"/>
  </si>
  <si>
    <t>２</t>
    <phoneticPr fontId="3"/>
  </si>
  <si>
    <t>産業別市内総生産</t>
    <phoneticPr fontId="3"/>
  </si>
  <si>
    <t>３</t>
    <phoneticPr fontId="3"/>
  </si>
  <si>
    <t>市民分配所得</t>
    <rPh sb="0" eb="2">
      <t>シミン</t>
    </rPh>
    <rPh sb="2" eb="4">
      <t>ブンパイ</t>
    </rPh>
    <rPh sb="4" eb="6">
      <t>ショトク</t>
    </rPh>
    <phoneticPr fontId="3"/>
  </si>
  <si>
    <t>４</t>
    <phoneticPr fontId="3"/>
  </si>
  <si>
    <t>市民所得関連指標</t>
    <phoneticPr fontId="3"/>
  </si>
  <si>
    <t>５</t>
    <phoneticPr fontId="3"/>
  </si>
  <si>
    <t>主要都市別消費者物価指数（総合指数）</t>
    <phoneticPr fontId="3"/>
  </si>
  <si>
    <t>６</t>
    <phoneticPr fontId="3"/>
  </si>
  <si>
    <t>地元滞留率</t>
    <phoneticPr fontId="3"/>
  </si>
  <si>
    <t>７</t>
    <phoneticPr fontId="3"/>
  </si>
  <si>
    <t>買い物状況</t>
    <phoneticPr fontId="3"/>
  </si>
  <si>
    <t>※番号をクリックすると統計表を表示します。</t>
    <rPh sb="1" eb="3">
      <t>バンゴウ</t>
    </rPh>
    <rPh sb="11" eb="14">
      <t>トウケイヒョウ</t>
    </rPh>
    <rPh sb="15" eb="17">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</si>
</sst>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_ "/>
    <numFmt numFmtId="177" formatCode="#,##0.0;[Red]\-#,##0.0"/>
    <numFmt numFmtId="178" formatCode="0.0;&quot;△ &quot;0.0"/>
    <numFmt numFmtId="179" formatCode="#,##0;&quot;△ &quot;#,##0"/>
    <numFmt numFmtId="180" formatCode="#,##0.0;&quot;△ &quot;#,##0.0"/>
    <numFmt numFmtId="181" formatCode="0.00_);[Red]\(0.00\)"/>
    <numFmt numFmtId="182" formatCode="0.0"/>
    <numFmt numFmtId="183" formatCode="0.0_);[Red]\(0.0\)"/>
    <numFmt numFmtId="184" formatCode="0.0000_);[Red]\(0.0000\)"/>
    <numFmt numFmtId="185" formatCode="#,##0.00;&quot;△ &quot;#,##0.00"/>
    <numFmt numFmtId="186" formatCode="&quot;平成&quot;##&quot;年度&quot;"/>
    <numFmt numFmtId="187" formatCode="&quot;平&quot;&quot;成&quot;#&quot;年&quot;&quot;度&quot;"/>
  </numFmts>
  <fonts count="24">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1"/>
      <name val="明朝"/>
      <family val="3"/>
      <charset val="128"/>
    </font>
    <font>
      <sz val="11"/>
      <name val="ＭＳ Ｐゴシック"/>
      <family val="3"/>
      <charset val="128"/>
    </font>
    <font>
      <sz val="10"/>
      <color indexed="12"/>
      <name val="ＭＳ Ｐゴシック"/>
      <family val="3"/>
      <charset val="128"/>
    </font>
    <font>
      <u/>
      <sz val="11"/>
      <color indexed="12"/>
      <name val="ＭＳ Ｐゴシック"/>
      <family val="3"/>
      <charset val="128"/>
    </font>
    <font>
      <sz val="12"/>
      <name val="ＭＳ ゴシック"/>
      <family val="3"/>
      <charset val="128"/>
    </font>
    <font>
      <sz val="10"/>
      <name val="ＭＳ ゴシック"/>
      <family val="3"/>
      <charset val="128"/>
    </font>
    <font>
      <sz val="10"/>
      <name val="ＭＳ 明朝"/>
      <family val="1"/>
      <charset val="128"/>
    </font>
    <font>
      <sz val="14"/>
      <name val="ＭＳ ゴシック"/>
      <family val="3"/>
      <charset val="128"/>
    </font>
    <font>
      <sz val="9"/>
      <name val="ＭＳ ゴシック"/>
      <family val="3"/>
      <charset val="128"/>
    </font>
    <font>
      <sz val="11"/>
      <name val="ＭＳ ゴシック"/>
      <family val="3"/>
      <charset val="128"/>
    </font>
    <font>
      <sz val="10"/>
      <color indexed="8"/>
      <name val="ＭＳ 明朝"/>
      <family val="1"/>
      <charset val="128"/>
    </font>
    <font>
      <sz val="9"/>
      <color indexed="8"/>
      <name val="ＭＳ ゴシック"/>
      <family val="3"/>
      <charset val="128"/>
    </font>
    <font>
      <sz val="11"/>
      <color theme="1"/>
      <name val="ＭＳ ゴシック"/>
      <family val="3"/>
      <charset val="128"/>
    </font>
    <font>
      <sz val="11"/>
      <color theme="1"/>
      <name val="ＭＳ Ｐゴシック"/>
      <family val="3"/>
      <charset val="128"/>
      <scheme val="minor"/>
    </font>
    <font>
      <sz val="10"/>
      <color theme="1"/>
      <name val="ＭＳ ゴシック"/>
      <family val="3"/>
      <charset val="128"/>
    </font>
    <font>
      <sz val="9"/>
      <color theme="1"/>
      <name val="ＭＳ ゴシック"/>
      <family val="3"/>
      <charset val="128"/>
    </font>
    <font>
      <sz val="8"/>
      <name val="ＭＳ Ｐ明朝"/>
      <family val="1"/>
      <charset val="128"/>
    </font>
    <font>
      <sz val="8"/>
      <color theme="1"/>
      <name val="ＭＳ ゴシック"/>
      <family val="3"/>
      <charset val="128"/>
    </font>
    <font>
      <sz val="9"/>
      <name val="ＭＳ 明朝"/>
      <family val="1"/>
      <charset val="128"/>
    </font>
    <font>
      <sz val="11"/>
      <name val="ＭＳ 明朝"/>
      <family val="1"/>
      <charset val="128"/>
    </font>
  </fonts>
  <fills count="3">
    <fill>
      <patternFill patternType="none"/>
    </fill>
    <fill>
      <patternFill patternType="gray125"/>
    </fill>
    <fill>
      <patternFill patternType="solid">
        <fgColor indexed="9"/>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5">
    <xf numFmtId="0" fontId="0" fillId="0" borderId="0">
      <alignment vertical="center"/>
    </xf>
    <xf numFmtId="0" fontId="7"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6" fillId="0" borderId="0">
      <alignment vertical="center"/>
    </xf>
    <xf numFmtId="0" fontId="17" fillId="0" borderId="0">
      <alignment vertical="center"/>
    </xf>
  </cellStyleXfs>
  <cellXfs count="266">
    <xf numFmtId="0" fontId="0" fillId="0" borderId="0" xfId="0">
      <alignment vertical="center"/>
    </xf>
    <xf numFmtId="176" fontId="0" fillId="0" borderId="0" xfId="0" applyNumberFormat="1">
      <alignment vertical="center"/>
    </xf>
    <xf numFmtId="176" fontId="2" fillId="0" borderId="0" xfId="0" applyNumberFormat="1" applyFont="1">
      <alignment vertical="center"/>
    </xf>
    <xf numFmtId="0" fontId="2" fillId="0" borderId="0" xfId="0" applyFont="1" applyBorder="1" applyAlignment="1">
      <alignment horizontal="right" vertical="center" wrapText="1"/>
    </xf>
    <xf numFmtId="176" fontId="2" fillId="0" borderId="0" xfId="0" applyNumberFormat="1" applyFont="1" applyBorder="1" applyAlignment="1">
      <alignment horizontal="center" vertical="center" wrapText="1"/>
    </xf>
    <xf numFmtId="176" fontId="2" fillId="0" borderId="0" xfId="0" applyNumberFormat="1" applyFont="1" applyBorder="1" applyAlignment="1">
      <alignment horizontal="center" vertical="center"/>
    </xf>
    <xf numFmtId="176" fontId="2" fillId="0" borderId="0" xfId="0" applyNumberFormat="1" applyFont="1" applyFill="1" applyBorder="1" applyAlignment="1">
      <alignment horizontal="right" vertical="center" wrapText="1"/>
    </xf>
    <xf numFmtId="176" fontId="0" fillId="0" borderId="0" xfId="0" applyNumberFormat="1" applyBorder="1">
      <alignment vertical="center"/>
    </xf>
    <xf numFmtId="38" fontId="5" fillId="0" borderId="0" xfId="2" applyFont="1" applyFill="1" applyBorder="1" applyAlignment="1">
      <alignment horizontal="right" vertical="center"/>
    </xf>
    <xf numFmtId="0" fontId="0" fillId="0" borderId="0" xfId="0" applyBorder="1">
      <alignment vertical="center"/>
    </xf>
    <xf numFmtId="183" fontId="4" fillId="0" borderId="0" xfId="0" applyNumberFormat="1" applyFont="1" applyFill="1" applyBorder="1" applyAlignment="1">
      <alignment vertical="center"/>
    </xf>
    <xf numFmtId="184" fontId="4" fillId="0" borderId="0" xfId="0" applyNumberFormat="1" applyFont="1" applyFill="1" applyBorder="1" applyAlignment="1">
      <alignment vertical="center"/>
    </xf>
    <xf numFmtId="0" fontId="2" fillId="0" borderId="0" xfId="0" applyFont="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0" xfId="0" applyFont="1" applyBorder="1" applyAlignment="1">
      <alignment vertical="center"/>
    </xf>
    <xf numFmtId="178" fontId="10" fillId="0" borderId="3" xfId="0" applyNumberFormat="1" applyFont="1" applyFill="1" applyBorder="1" applyAlignment="1">
      <alignment horizontal="right" vertical="center"/>
    </xf>
    <xf numFmtId="178" fontId="10" fillId="0" borderId="5" xfId="0" applyNumberFormat="1" applyFont="1" applyFill="1" applyBorder="1" applyAlignment="1">
      <alignment horizontal="right" vertical="center"/>
    </xf>
    <xf numFmtId="178" fontId="10" fillId="0" borderId="7" xfId="0" applyNumberFormat="1" applyFont="1" applyFill="1" applyBorder="1" applyAlignment="1">
      <alignment horizontal="right"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Fill="1" applyBorder="1" applyAlignment="1">
      <alignment horizontal="center" vertical="center"/>
    </xf>
    <xf numFmtId="0" fontId="9" fillId="0" borderId="12" xfId="0" applyFont="1" applyFill="1" applyBorder="1">
      <alignment vertical="center"/>
    </xf>
    <xf numFmtId="0" fontId="9" fillId="0" borderId="13" xfId="0" applyFont="1" applyFill="1" applyBorder="1">
      <alignment vertical="center"/>
    </xf>
    <xf numFmtId="0" fontId="9" fillId="0" borderId="13" xfId="0" applyFont="1" applyFill="1" applyBorder="1" applyAlignment="1">
      <alignment horizontal="center" vertical="center"/>
    </xf>
    <xf numFmtId="0" fontId="9" fillId="0" borderId="13" xfId="0" applyFont="1" applyFill="1" applyBorder="1" applyAlignment="1">
      <alignment horizontal="left" vertical="center"/>
    </xf>
    <xf numFmtId="0" fontId="9" fillId="0" borderId="14" xfId="0" applyFont="1" applyFill="1" applyBorder="1">
      <alignment vertical="center"/>
    </xf>
    <xf numFmtId="38" fontId="10" fillId="0" borderId="10" xfId="2" applyFont="1" applyFill="1" applyBorder="1" applyAlignment="1">
      <alignment horizontal="right" vertical="center"/>
    </xf>
    <xf numFmtId="177" fontId="10" fillId="0" borderId="7" xfId="2" applyNumberFormat="1" applyFont="1" applyFill="1" applyBorder="1" applyAlignment="1">
      <alignment vertical="center"/>
    </xf>
    <xf numFmtId="177" fontId="10" fillId="0" borderId="8" xfId="2" applyNumberFormat="1" applyFont="1" applyFill="1" applyBorder="1" applyAlignment="1">
      <alignment vertical="center"/>
    </xf>
    <xf numFmtId="177" fontId="10" fillId="0" borderId="3" xfId="2" applyNumberFormat="1" applyFont="1" applyFill="1" applyBorder="1" applyAlignment="1">
      <alignment vertical="center"/>
    </xf>
    <xf numFmtId="177" fontId="10" fillId="0" borderId="4" xfId="2" applyNumberFormat="1" applyFont="1" applyFill="1" applyBorder="1" applyAlignment="1">
      <alignment vertical="center"/>
    </xf>
    <xf numFmtId="38" fontId="10" fillId="0" borderId="3" xfId="2" applyFont="1" applyFill="1" applyBorder="1" applyAlignment="1">
      <alignment vertical="center"/>
    </xf>
    <xf numFmtId="177" fontId="10" fillId="0" borderId="5" xfId="2" applyNumberFormat="1" applyFont="1" applyFill="1" applyBorder="1" applyAlignment="1">
      <alignment vertical="center"/>
    </xf>
    <xf numFmtId="177" fontId="10" fillId="0" borderId="6" xfId="2" applyNumberFormat="1" applyFont="1" applyFill="1" applyBorder="1" applyAlignment="1">
      <alignment vertical="center"/>
    </xf>
    <xf numFmtId="0" fontId="2" fillId="0" borderId="0" xfId="0" applyFont="1" applyBorder="1" applyAlignment="1">
      <alignment horizontal="right" vertical="center"/>
    </xf>
    <xf numFmtId="38" fontId="10" fillId="0" borderId="7" xfId="2" applyFont="1" applyFill="1" applyBorder="1" applyAlignment="1">
      <alignment vertical="center"/>
    </xf>
    <xf numFmtId="180" fontId="10" fillId="0" borderId="7" xfId="0" applyNumberFormat="1" applyFont="1" applyFill="1" applyBorder="1" applyAlignment="1">
      <alignment horizontal="right" vertical="center"/>
    </xf>
    <xf numFmtId="180" fontId="10" fillId="0" borderId="8" xfId="0" applyNumberFormat="1" applyFont="1" applyFill="1" applyBorder="1" applyAlignment="1">
      <alignment horizontal="right" vertical="center"/>
    </xf>
    <xf numFmtId="180" fontId="10" fillId="0" borderId="3" xfId="0" applyNumberFormat="1" applyFont="1" applyFill="1" applyBorder="1" applyAlignment="1">
      <alignment horizontal="right" vertical="center"/>
    </xf>
    <xf numFmtId="180" fontId="10" fillId="0" borderId="4" xfId="0" applyNumberFormat="1" applyFont="1" applyFill="1" applyBorder="1" applyAlignment="1">
      <alignment horizontal="right" vertical="center"/>
    </xf>
    <xf numFmtId="180" fontId="10" fillId="0" borderId="5" xfId="0" applyNumberFormat="1" applyFont="1" applyFill="1" applyBorder="1" applyAlignment="1">
      <alignment horizontal="right" vertical="center"/>
    </xf>
    <xf numFmtId="180" fontId="10" fillId="0" borderId="6" xfId="0" applyNumberFormat="1" applyFont="1" applyFill="1" applyBorder="1" applyAlignment="1">
      <alignment horizontal="right" vertical="center"/>
    </xf>
    <xf numFmtId="0" fontId="2" fillId="0" borderId="0" xfId="0" applyFont="1" applyBorder="1" applyAlignment="1">
      <alignment vertical="center" shrinkToFit="1"/>
    </xf>
    <xf numFmtId="38" fontId="10" fillId="0" borderId="9" xfId="2" applyFont="1" applyFill="1" applyBorder="1" applyAlignment="1">
      <alignment horizontal="right" vertical="center"/>
    </xf>
    <xf numFmtId="40" fontId="10" fillId="0" borderId="7" xfId="2" applyNumberFormat="1" applyFont="1" applyFill="1" applyBorder="1" applyAlignment="1">
      <alignment vertical="center"/>
    </xf>
    <xf numFmtId="4" fontId="10" fillId="0" borderId="7" xfId="0" applyNumberFormat="1" applyFont="1" applyFill="1" applyBorder="1" applyAlignment="1">
      <alignment horizontal="right" vertical="center" shrinkToFit="1"/>
    </xf>
    <xf numFmtId="185" fontId="10" fillId="0" borderId="7" xfId="2" applyNumberFormat="1" applyFont="1" applyFill="1" applyBorder="1" applyAlignment="1">
      <alignment vertical="center"/>
    </xf>
    <xf numFmtId="40" fontId="10" fillId="0" borderId="3" xfId="2" applyNumberFormat="1" applyFont="1" applyFill="1" applyBorder="1" applyAlignment="1">
      <alignment vertical="center"/>
    </xf>
    <xf numFmtId="4" fontId="10" fillId="0" borderId="3" xfId="0" applyNumberFormat="1" applyFont="1" applyFill="1" applyBorder="1" applyAlignment="1">
      <alignment horizontal="right" vertical="center" shrinkToFit="1"/>
    </xf>
    <xf numFmtId="185" fontId="10" fillId="0" borderId="3" xfId="2" applyNumberFormat="1" applyFont="1" applyFill="1" applyBorder="1" applyAlignment="1">
      <alignment vertical="center"/>
    </xf>
    <xf numFmtId="178" fontId="10" fillId="0" borderId="11" xfId="0" applyNumberFormat="1" applyFont="1" applyFill="1" applyBorder="1" applyAlignment="1">
      <alignment horizontal="right" vertical="center" shrinkToFit="1"/>
    </xf>
    <xf numFmtId="178" fontId="10" fillId="0" borderId="5" xfId="0" applyNumberFormat="1" applyFont="1" applyFill="1" applyBorder="1" applyAlignment="1">
      <alignment horizontal="right" vertical="center" shrinkToFit="1"/>
    </xf>
    <xf numFmtId="181" fontId="10" fillId="0" borderId="5" xfId="0" applyNumberFormat="1" applyFont="1" applyFill="1" applyBorder="1" applyAlignment="1">
      <alignment horizontal="right" vertical="center" shrinkToFit="1"/>
    </xf>
    <xf numFmtId="178" fontId="10" fillId="0" borderId="6" xfId="0" applyNumberFormat="1" applyFont="1" applyFill="1" applyBorder="1" applyAlignment="1">
      <alignment horizontal="right" vertical="center" shrinkToFit="1"/>
    </xf>
    <xf numFmtId="0" fontId="2" fillId="0" borderId="0" xfId="0" applyFont="1" applyFill="1" applyBorder="1" applyAlignment="1">
      <alignment vertical="center" wrapText="1"/>
    </xf>
    <xf numFmtId="0" fontId="9" fillId="0" borderId="21" xfId="0" applyFont="1" applyFill="1" applyBorder="1" applyAlignment="1">
      <alignment horizontal="center" vertical="center" shrinkToFit="1"/>
    </xf>
    <xf numFmtId="0" fontId="9" fillId="0" borderId="22" xfId="0" applyFont="1" applyFill="1" applyBorder="1" applyAlignment="1">
      <alignment horizontal="center" vertical="center" shrinkToFit="1"/>
    </xf>
    <xf numFmtId="0" fontId="9" fillId="0" borderId="23" xfId="0" applyFont="1" applyFill="1" applyBorder="1" applyAlignment="1">
      <alignment horizontal="center" vertical="center" shrinkToFit="1"/>
    </xf>
    <xf numFmtId="0" fontId="9" fillId="2" borderId="13" xfId="0" applyFont="1" applyFill="1" applyBorder="1" applyAlignment="1">
      <alignment horizontal="center" vertical="center"/>
    </xf>
    <xf numFmtId="176" fontId="14" fillId="0" borderId="9" xfId="0" applyNumberFormat="1" applyFont="1" applyFill="1" applyBorder="1" applyAlignment="1">
      <alignment vertical="center"/>
    </xf>
    <xf numFmtId="176" fontId="14" fillId="0" borderId="7" xfId="0" applyNumberFormat="1" applyFont="1" applyFill="1" applyBorder="1" applyAlignment="1">
      <alignment vertical="center"/>
    </xf>
    <xf numFmtId="176" fontId="14" fillId="0" borderId="8" xfId="0" applyNumberFormat="1" applyFont="1" applyFill="1" applyBorder="1" applyAlignment="1">
      <alignment vertical="center"/>
    </xf>
    <xf numFmtId="176" fontId="14" fillId="0" borderId="10" xfId="0" applyNumberFormat="1" applyFont="1" applyFill="1" applyBorder="1" applyAlignment="1"/>
    <xf numFmtId="176" fontId="14" fillId="0" borderId="3" xfId="0" applyNumberFormat="1" applyFont="1" applyFill="1" applyBorder="1" applyAlignment="1"/>
    <xf numFmtId="176" fontId="14" fillId="0" borderId="4" xfId="0" applyNumberFormat="1" applyFont="1" applyFill="1" applyBorder="1" applyAlignment="1"/>
    <xf numFmtId="176" fontId="14" fillId="0" borderId="10" xfId="0" applyNumberFormat="1" applyFont="1" applyFill="1" applyBorder="1" applyAlignment="1">
      <alignment vertical="center"/>
    </xf>
    <xf numFmtId="176" fontId="14" fillId="0" borderId="3" xfId="0" applyNumberFormat="1" applyFont="1" applyFill="1" applyBorder="1" applyAlignment="1">
      <alignment vertical="center"/>
    </xf>
    <xf numFmtId="176" fontId="14" fillId="0" borderId="4" xfId="0" applyNumberFormat="1" applyFont="1" applyFill="1" applyBorder="1" applyAlignment="1">
      <alignment vertical="center"/>
    </xf>
    <xf numFmtId="176" fontId="14" fillId="0" borderId="10" xfId="0" applyNumberFormat="1" applyFont="1" applyFill="1" applyBorder="1" applyAlignment="1">
      <alignment horizontal="right"/>
    </xf>
    <xf numFmtId="176" fontId="14" fillId="0" borderId="3" xfId="0" applyNumberFormat="1" applyFont="1" applyFill="1" applyBorder="1" applyAlignment="1">
      <alignment horizontal="right"/>
    </xf>
    <xf numFmtId="176" fontId="14" fillId="0" borderId="4" xfId="0" applyNumberFormat="1" applyFont="1" applyFill="1" applyBorder="1" applyAlignment="1">
      <alignment horizontal="right"/>
    </xf>
    <xf numFmtId="0" fontId="8" fillId="0" borderId="0" xfId="0" applyFont="1">
      <alignment vertical="center"/>
    </xf>
    <xf numFmtId="0" fontId="9" fillId="0" borderId="23"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12" xfId="0" applyFont="1" applyBorder="1" applyAlignment="1">
      <alignment horizontal="left" vertical="center"/>
    </xf>
    <xf numFmtId="182" fontId="10" fillId="0" borderId="9" xfId="0" applyNumberFormat="1" applyFont="1" applyBorder="1">
      <alignment vertical="center"/>
    </xf>
    <xf numFmtId="182" fontId="10" fillId="0" borderId="7" xfId="0" applyNumberFormat="1" applyFont="1" applyBorder="1">
      <alignment vertical="center"/>
    </xf>
    <xf numFmtId="182" fontId="10" fillId="0" borderId="8" xfId="0" applyNumberFormat="1" applyFont="1" applyBorder="1">
      <alignment vertical="center"/>
    </xf>
    <xf numFmtId="49" fontId="9" fillId="0" borderId="13" xfId="0" applyNumberFormat="1" applyFont="1" applyBorder="1" applyAlignment="1">
      <alignment horizontal="center" vertical="center"/>
    </xf>
    <xf numFmtId="182" fontId="10" fillId="0" borderId="10" xfId="0" applyNumberFormat="1" applyFont="1" applyBorder="1">
      <alignment vertical="center"/>
    </xf>
    <xf numFmtId="182" fontId="10" fillId="0" borderId="3" xfId="0" applyNumberFormat="1" applyFont="1" applyBorder="1">
      <alignment vertical="center"/>
    </xf>
    <xf numFmtId="182" fontId="10" fillId="0" borderId="4" xfId="0" applyNumberFormat="1" applyFont="1" applyBorder="1">
      <alignment vertical="center"/>
    </xf>
    <xf numFmtId="176" fontId="19" fillId="0" borderId="4" xfId="4" applyNumberFormat="1" applyFont="1" applyBorder="1">
      <alignment vertical="center"/>
    </xf>
    <xf numFmtId="176" fontId="19" fillId="0" borderId="4" xfId="4" applyNumberFormat="1" applyFont="1" applyFill="1" applyBorder="1">
      <alignment vertical="center"/>
    </xf>
    <xf numFmtId="176" fontId="19" fillId="0" borderId="6" xfId="4" applyNumberFormat="1" applyFont="1" applyFill="1" applyBorder="1">
      <alignment vertical="center"/>
    </xf>
    <xf numFmtId="176" fontId="19" fillId="0" borderId="8" xfId="4" applyNumberFormat="1" applyFont="1" applyFill="1" applyBorder="1">
      <alignment vertical="center"/>
    </xf>
    <xf numFmtId="176" fontId="19" fillId="0" borderId="31" xfId="4" applyNumberFormat="1" applyFont="1" applyBorder="1">
      <alignment vertical="center"/>
    </xf>
    <xf numFmtId="176" fontId="19" fillId="0" borderId="6" xfId="4" applyNumberFormat="1" applyFont="1" applyBorder="1">
      <alignment vertical="center"/>
    </xf>
    <xf numFmtId="176" fontId="19" fillId="0" borderId="15" xfId="4" applyNumberFormat="1" applyFont="1" applyBorder="1" applyAlignment="1">
      <alignment horizontal="center" vertical="distributed" textRotation="255" readingOrder="2"/>
    </xf>
    <xf numFmtId="176" fontId="19" fillId="0" borderId="16" xfId="4" applyNumberFormat="1" applyFont="1" applyBorder="1" applyAlignment="1">
      <alignment horizontal="center" vertical="distributed" textRotation="255"/>
    </xf>
    <xf numFmtId="176" fontId="19" fillId="0" borderId="16" xfId="4" applyNumberFormat="1" applyFont="1" applyBorder="1" applyAlignment="1">
      <alignment vertical="distributed" textRotation="255"/>
    </xf>
    <xf numFmtId="176" fontId="19" fillId="0" borderId="16" xfId="4" applyNumberFormat="1" applyFont="1" applyBorder="1" applyAlignment="1">
      <alignment vertical="distributed" textRotation="255" wrapText="1"/>
    </xf>
    <xf numFmtId="176" fontId="19" fillId="0" borderId="17" xfId="4" applyNumberFormat="1" applyFont="1" applyBorder="1" applyAlignment="1">
      <alignment vertical="distributed" textRotation="255"/>
    </xf>
    <xf numFmtId="176" fontId="2" fillId="0" borderId="0" xfId="0" applyNumberFormat="1" applyFont="1" applyAlignment="1">
      <alignment horizontal="right" vertical="center"/>
    </xf>
    <xf numFmtId="176" fontId="2" fillId="0" borderId="0" xfId="0" applyNumberFormat="1" applyFont="1" applyFill="1" applyBorder="1" applyAlignment="1">
      <alignment horizontal="right" vertical="center"/>
    </xf>
    <xf numFmtId="0" fontId="9" fillId="0" borderId="1" xfId="0" applyFont="1" applyFill="1" applyBorder="1" applyAlignment="1">
      <alignment horizontal="center" vertical="center" shrinkToFit="1"/>
    </xf>
    <xf numFmtId="0" fontId="9" fillId="0" borderId="1" xfId="0" applyFont="1" applyBorder="1" applyAlignment="1">
      <alignment horizontal="center" vertical="center"/>
    </xf>
    <xf numFmtId="0" fontId="2" fillId="0" borderId="0" xfId="1" applyFont="1" applyAlignment="1" applyProtection="1">
      <alignment horizontal="right" vertical="center"/>
    </xf>
    <xf numFmtId="0" fontId="6" fillId="0" borderId="0" xfId="0" applyFont="1" applyBorder="1" applyAlignment="1">
      <alignment vertical="center"/>
    </xf>
    <xf numFmtId="0" fontId="9" fillId="2" borderId="12" xfId="0" applyFont="1" applyFill="1" applyBorder="1" applyAlignment="1">
      <alignment horizontal="center" vertical="center"/>
    </xf>
    <xf numFmtId="38" fontId="0" fillId="0" borderId="0" xfId="0" applyNumberFormat="1">
      <alignment vertical="center"/>
    </xf>
    <xf numFmtId="0" fontId="8" fillId="0" borderId="0" xfId="0" applyFont="1" applyAlignment="1"/>
    <xf numFmtId="0" fontId="0" fillId="0" borderId="0" xfId="0" applyAlignment="1"/>
    <xf numFmtId="0" fontId="8" fillId="0" borderId="0" xfId="0" applyFont="1" applyFill="1" applyAlignment="1"/>
    <xf numFmtId="0" fontId="0" fillId="0" borderId="0" xfId="0" applyFill="1" applyAlignment="1"/>
    <xf numFmtId="0" fontId="0" fillId="0" borderId="0" xfId="0" applyAlignment="1">
      <alignment wrapText="1"/>
    </xf>
    <xf numFmtId="0" fontId="11" fillId="0" borderId="0" xfId="0" applyFont="1" applyAlignment="1"/>
    <xf numFmtId="0" fontId="1" fillId="0" borderId="0" xfId="0" applyFont="1" applyAlignment="1"/>
    <xf numFmtId="186" fontId="9" fillId="0" borderId="12" xfId="0" applyNumberFormat="1" applyFont="1" applyFill="1" applyBorder="1" applyAlignment="1">
      <alignment horizontal="center" vertical="center" shrinkToFit="1"/>
    </xf>
    <xf numFmtId="186" fontId="9" fillId="0" borderId="13" xfId="0" applyNumberFormat="1"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13" xfId="0" applyFont="1" applyFill="1" applyBorder="1" applyAlignment="1">
      <alignment horizontal="left" vertical="center" indent="1"/>
    </xf>
    <xf numFmtId="0" fontId="9" fillId="0" borderId="13" xfId="0" applyFont="1" applyFill="1" applyBorder="1" applyAlignment="1">
      <alignment horizontal="left" vertical="center" indent="3"/>
    </xf>
    <xf numFmtId="0" fontId="9" fillId="0" borderId="13" xfId="0" applyFont="1" applyFill="1" applyBorder="1" applyAlignment="1">
      <alignment horizontal="left" vertical="center" wrapText="1" indent="3"/>
    </xf>
    <xf numFmtId="0" fontId="9" fillId="0" borderId="13" xfId="0" applyFont="1" applyFill="1" applyBorder="1" applyAlignment="1">
      <alignment horizontal="left" vertical="center" indent="2"/>
    </xf>
    <xf numFmtId="0" fontId="9" fillId="0" borderId="13" xfId="0" applyFont="1" applyFill="1" applyBorder="1" applyAlignment="1">
      <alignment horizontal="left" vertical="center" indent="3" shrinkToFit="1"/>
    </xf>
    <xf numFmtId="0" fontId="9" fillId="0" borderId="13" xfId="0" applyFont="1" applyFill="1" applyBorder="1" applyAlignment="1">
      <alignment vertical="center"/>
    </xf>
    <xf numFmtId="0" fontId="0" fillId="0" borderId="0" xfId="0" applyBorder="1" applyAlignment="1">
      <alignment vertical="top"/>
    </xf>
    <xf numFmtId="38" fontId="5" fillId="0" borderId="0" xfId="2" applyFont="1" applyFill="1" applyBorder="1" applyAlignment="1">
      <alignment horizontal="right" vertical="top"/>
    </xf>
    <xf numFmtId="176" fontId="0" fillId="0" borderId="0" xfId="0" applyNumberFormat="1" applyBorder="1" applyAlignment="1">
      <alignment vertical="top"/>
    </xf>
    <xf numFmtId="176" fontId="2" fillId="0" borderId="0" xfId="0" applyNumberFormat="1" applyFont="1" applyFill="1" applyBorder="1" applyAlignment="1">
      <alignment horizontal="right" vertical="top" wrapText="1"/>
    </xf>
    <xf numFmtId="176" fontId="2" fillId="0" borderId="0" xfId="0" applyNumberFormat="1" applyFont="1" applyFill="1" applyBorder="1" applyAlignment="1">
      <alignment horizontal="right" vertical="top"/>
    </xf>
    <xf numFmtId="0" fontId="0" fillId="0" borderId="0" xfId="0" applyAlignment="1">
      <alignment vertical="top"/>
    </xf>
    <xf numFmtId="0" fontId="2" fillId="0" borderId="0" xfId="0" applyFont="1" applyFill="1" applyBorder="1" applyAlignment="1">
      <alignment horizontal="right" vertical="top"/>
    </xf>
    <xf numFmtId="0" fontId="20" fillId="0" borderId="0" xfId="0" applyFont="1" applyFill="1" applyBorder="1" applyAlignment="1">
      <alignment vertical="top"/>
    </xf>
    <xf numFmtId="0" fontId="20" fillId="0" borderId="0" xfId="0" applyFont="1" applyAlignment="1">
      <alignment vertical="top"/>
    </xf>
    <xf numFmtId="176" fontId="21" fillId="0" borderId="16" xfId="4" applyNumberFormat="1" applyFont="1" applyBorder="1" applyAlignment="1">
      <alignment vertical="distributed" textRotation="255" wrapText="1"/>
    </xf>
    <xf numFmtId="176" fontId="18" fillId="0" borderId="46" xfId="4" applyNumberFormat="1" applyFont="1" applyBorder="1" applyAlignment="1">
      <alignment vertical="distributed" textRotation="255"/>
    </xf>
    <xf numFmtId="176" fontId="18" fillId="0" borderId="16" xfId="4" applyNumberFormat="1" applyFont="1" applyBorder="1" applyAlignment="1">
      <alignment vertical="distributed" textRotation="255" wrapText="1"/>
    </xf>
    <xf numFmtId="176" fontId="18" fillId="0" borderId="16" xfId="4" applyNumberFormat="1" applyFont="1" applyBorder="1" applyAlignment="1">
      <alignment vertical="distributed" textRotation="255"/>
    </xf>
    <xf numFmtId="176" fontId="21" fillId="0" borderId="16" xfId="4" applyNumberFormat="1" applyFont="1" applyBorder="1" applyAlignment="1">
      <alignment vertical="distributed" textRotation="255"/>
    </xf>
    <xf numFmtId="176" fontId="18" fillId="0" borderId="47" xfId="4" applyNumberFormat="1" applyFont="1" applyBorder="1" applyAlignment="1">
      <alignment vertical="center" shrinkToFit="1"/>
    </xf>
    <xf numFmtId="176" fontId="18" fillId="0" borderId="48" xfId="4" applyNumberFormat="1" applyFont="1" applyBorder="1" applyAlignment="1">
      <alignment vertical="distributed" textRotation="255"/>
    </xf>
    <xf numFmtId="0" fontId="9" fillId="0" borderId="14" xfId="0" applyFont="1" applyFill="1" applyBorder="1" applyAlignment="1">
      <alignment horizontal="center" vertical="center"/>
    </xf>
    <xf numFmtId="0" fontId="9" fillId="0" borderId="18" xfId="0" applyFont="1" applyFill="1" applyBorder="1" applyAlignment="1">
      <alignment horizontal="center" vertical="center" wrapText="1"/>
    </xf>
    <xf numFmtId="176" fontId="9" fillId="0" borderId="19" xfId="0" applyNumberFormat="1"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19" xfId="0" applyFont="1" applyFill="1" applyBorder="1" applyAlignment="1">
      <alignment horizontal="center" vertical="center"/>
    </xf>
    <xf numFmtId="176" fontId="9" fillId="0" borderId="20" xfId="0" applyNumberFormat="1" applyFont="1" applyFill="1" applyBorder="1" applyAlignment="1">
      <alignment horizontal="center" vertical="center" wrapText="1"/>
    </xf>
    <xf numFmtId="0" fontId="9" fillId="0" borderId="15" xfId="0" applyFont="1" applyFill="1" applyBorder="1" applyAlignment="1">
      <alignment horizontal="right" vertical="center" wrapText="1"/>
    </xf>
    <xf numFmtId="176" fontId="9" fillId="0" borderId="16" xfId="0" applyNumberFormat="1" applyFont="1" applyFill="1" applyBorder="1" applyAlignment="1">
      <alignment horizontal="right" vertical="center" wrapText="1"/>
    </xf>
    <xf numFmtId="0" fontId="9" fillId="0" borderId="16" xfId="0" applyFont="1" applyFill="1" applyBorder="1" applyAlignment="1">
      <alignment horizontal="right" vertical="center" wrapText="1"/>
    </xf>
    <xf numFmtId="176" fontId="9" fillId="0" borderId="16" xfId="0" applyNumberFormat="1" applyFont="1" applyFill="1" applyBorder="1" applyAlignment="1">
      <alignment horizontal="right" vertical="center"/>
    </xf>
    <xf numFmtId="176" fontId="9" fillId="0" borderId="17" xfId="0" applyNumberFormat="1" applyFont="1" applyFill="1" applyBorder="1" applyAlignment="1">
      <alignment horizontal="right" vertical="center" wrapText="1"/>
    </xf>
    <xf numFmtId="3" fontId="10" fillId="0" borderId="10" xfId="0" applyNumberFormat="1" applyFont="1" applyFill="1" applyBorder="1" applyAlignment="1">
      <alignment horizontal="right" vertical="center"/>
    </xf>
    <xf numFmtId="3" fontId="10" fillId="0" borderId="3" xfId="0" applyNumberFormat="1" applyFont="1" applyFill="1" applyBorder="1" applyAlignment="1">
      <alignment horizontal="right" vertical="center"/>
    </xf>
    <xf numFmtId="178" fontId="10" fillId="0" borderId="4" xfId="0" applyNumberFormat="1" applyFont="1" applyFill="1" applyBorder="1" applyAlignment="1">
      <alignment horizontal="right" vertical="center"/>
    </xf>
    <xf numFmtId="3" fontId="10" fillId="0" borderId="11" xfId="0" applyNumberFormat="1" applyFont="1" applyFill="1" applyBorder="1" applyAlignment="1">
      <alignment horizontal="right" vertical="center"/>
    </xf>
    <xf numFmtId="3" fontId="10" fillId="0" borderId="5" xfId="0" applyNumberFormat="1" applyFont="1" applyFill="1" applyBorder="1" applyAlignment="1">
      <alignment horizontal="right" vertical="center"/>
    </xf>
    <xf numFmtId="178" fontId="10" fillId="0" borderId="6" xfId="0" applyNumberFormat="1" applyFont="1" applyFill="1" applyBorder="1" applyAlignment="1">
      <alignment horizontal="right" vertical="center"/>
    </xf>
    <xf numFmtId="187" fontId="9" fillId="0" borderId="11" xfId="0" applyNumberFormat="1" applyFont="1" applyFill="1" applyBorder="1" applyAlignment="1">
      <alignment horizontal="center" vertical="center"/>
    </xf>
    <xf numFmtId="187" fontId="9" fillId="0" borderId="5" xfId="0" applyNumberFormat="1" applyFont="1" applyFill="1" applyBorder="1" applyAlignment="1">
      <alignment horizontal="center" vertical="center"/>
    </xf>
    <xf numFmtId="187" fontId="9" fillId="0" borderId="6" xfId="0" applyNumberFormat="1" applyFont="1" applyFill="1" applyBorder="1" applyAlignment="1">
      <alignment horizontal="center" vertical="center"/>
    </xf>
    <xf numFmtId="38" fontId="10" fillId="0" borderId="9" xfId="2" applyFont="1" applyFill="1" applyBorder="1" applyAlignment="1">
      <alignment vertical="center"/>
    </xf>
    <xf numFmtId="38" fontId="10" fillId="0" borderId="7" xfId="2" applyNumberFormat="1" applyFont="1" applyFill="1" applyBorder="1" applyAlignment="1">
      <alignment vertical="center"/>
    </xf>
    <xf numFmtId="38" fontId="10" fillId="0" borderId="3" xfId="2" applyFont="1" applyFill="1" applyBorder="1" applyAlignment="1">
      <alignment horizontal="right" vertical="center"/>
    </xf>
    <xf numFmtId="38" fontId="10" fillId="0" borderId="10" xfId="2" applyFont="1" applyFill="1" applyBorder="1" applyAlignment="1">
      <alignment vertical="center"/>
    </xf>
    <xf numFmtId="38" fontId="10" fillId="0" borderId="11" xfId="2" applyFont="1" applyFill="1" applyBorder="1" applyAlignment="1">
      <alignment horizontal="right" vertical="center"/>
    </xf>
    <xf numFmtId="38" fontId="10" fillId="0" borderId="5" xfId="2" applyFont="1" applyFill="1" applyBorder="1" applyAlignment="1">
      <alignment horizontal="right" vertical="center"/>
    </xf>
    <xf numFmtId="187" fontId="9" fillId="0" borderId="11" xfId="0" applyNumberFormat="1" applyFont="1" applyFill="1" applyBorder="1" applyAlignment="1">
      <alignment horizontal="center" vertical="center" wrapText="1"/>
    </xf>
    <xf numFmtId="187" fontId="9" fillId="0" borderId="5" xfId="0" applyNumberFormat="1" applyFont="1" applyFill="1" applyBorder="1" applyAlignment="1">
      <alignment horizontal="center" vertical="center" wrapText="1"/>
    </xf>
    <xf numFmtId="187" fontId="9" fillId="0" borderId="6" xfId="0" applyNumberFormat="1" applyFont="1" applyFill="1" applyBorder="1" applyAlignment="1">
      <alignment horizontal="center" vertical="center" wrapText="1"/>
    </xf>
    <xf numFmtId="179" fontId="10" fillId="0" borderId="9" xfId="2" applyNumberFormat="1" applyFont="1" applyFill="1" applyBorder="1" applyAlignment="1">
      <alignment vertical="center"/>
    </xf>
    <xf numFmtId="179" fontId="10" fillId="0" borderId="7" xfId="2" applyNumberFormat="1" applyFont="1" applyFill="1" applyBorder="1" applyAlignment="1">
      <alignment vertical="center"/>
    </xf>
    <xf numFmtId="179" fontId="10" fillId="0" borderId="10" xfId="2" applyNumberFormat="1" applyFont="1" applyFill="1" applyBorder="1" applyAlignment="1">
      <alignment vertical="center"/>
    </xf>
    <xf numFmtId="179" fontId="10" fillId="0" borderId="3" xfId="2" applyNumberFormat="1" applyFont="1" applyFill="1" applyBorder="1" applyAlignment="1">
      <alignment vertical="center"/>
    </xf>
    <xf numFmtId="179" fontId="10" fillId="0" borderId="11" xfId="2" applyNumberFormat="1" applyFont="1" applyFill="1" applyBorder="1" applyAlignment="1">
      <alignment vertical="center"/>
    </xf>
    <xf numFmtId="179" fontId="10" fillId="0" borderId="5" xfId="2" applyNumberFormat="1" applyFont="1" applyFill="1" applyBorder="1" applyAlignment="1">
      <alignment vertical="center"/>
    </xf>
    <xf numFmtId="38" fontId="10" fillId="0" borderId="8" xfId="2" applyFont="1" applyFill="1" applyBorder="1" applyAlignment="1">
      <alignment vertical="center"/>
    </xf>
    <xf numFmtId="38" fontId="10" fillId="0" borderId="4" xfId="2" applyFont="1" applyFill="1" applyBorder="1" applyAlignment="1">
      <alignment vertical="center"/>
    </xf>
    <xf numFmtId="176" fontId="10" fillId="0" borderId="11" xfId="0" applyNumberFormat="1" applyFont="1" applyFill="1" applyBorder="1" applyAlignment="1">
      <alignment vertical="center"/>
    </xf>
    <xf numFmtId="176" fontId="10" fillId="0" borderId="5" xfId="0" applyNumberFormat="1" applyFont="1" applyFill="1" applyBorder="1" applyAlignment="1">
      <alignment vertical="center"/>
    </xf>
    <xf numFmtId="176" fontId="10" fillId="0" borderId="6" xfId="0" applyNumberFormat="1" applyFont="1" applyFill="1" applyBorder="1" applyAlignment="1">
      <alignment vertical="center"/>
    </xf>
    <xf numFmtId="0" fontId="9" fillId="0" borderId="21" xfId="0" applyFont="1" applyFill="1" applyBorder="1" applyAlignment="1">
      <alignment horizontal="center" vertical="center"/>
    </xf>
    <xf numFmtId="0" fontId="9" fillId="0" borderId="14" xfId="0" applyFont="1" applyBorder="1" applyAlignment="1">
      <alignment horizontal="center" vertical="center"/>
    </xf>
    <xf numFmtId="182" fontId="10" fillId="0" borderId="11" xfId="0" applyNumberFormat="1" applyFont="1" applyBorder="1">
      <alignment vertical="center"/>
    </xf>
    <xf numFmtId="182" fontId="10" fillId="0" borderId="5" xfId="0" applyNumberFormat="1" applyFont="1" applyBorder="1">
      <alignment vertical="center"/>
    </xf>
    <xf numFmtId="182" fontId="10" fillId="0" borderId="6" xfId="0" applyNumberFormat="1" applyFont="1" applyBorder="1">
      <alignment vertical="center"/>
    </xf>
    <xf numFmtId="182" fontId="22" fillId="0" borderId="28" xfId="4" applyNumberFormat="1" applyFont="1" applyBorder="1" applyAlignment="1">
      <alignment horizontal="right" vertical="center"/>
    </xf>
    <xf numFmtId="182" fontId="22" fillId="0" borderId="29" xfId="4" applyNumberFormat="1" applyFont="1" applyBorder="1" applyAlignment="1">
      <alignment horizontal="right" vertical="center"/>
    </xf>
    <xf numFmtId="182" fontId="22" fillId="0" borderId="30" xfId="4" applyNumberFormat="1" applyFont="1" applyBorder="1" applyAlignment="1">
      <alignment horizontal="right" vertical="center"/>
    </xf>
    <xf numFmtId="182" fontId="22" fillId="0" borderId="32" xfId="4" applyNumberFormat="1" applyFont="1" applyBorder="1" applyAlignment="1">
      <alignment horizontal="right" vertical="center"/>
    </xf>
    <xf numFmtId="182" fontId="22" fillId="0" borderId="24" xfId="4" applyNumberFormat="1" applyFont="1" applyBorder="1" applyAlignment="1">
      <alignment horizontal="right" vertical="center"/>
    </xf>
    <xf numFmtId="182" fontId="22" fillId="0" borderId="31" xfId="4" applyNumberFormat="1" applyFont="1" applyBorder="1" applyAlignment="1">
      <alignment horizontal="right" vertical="center"/>
    </xf>
    <xf numFmtId="182" fontId="22" fillId="0" borderId="10" xfId="4" applyNumberFormat="1" applyFont="1" applyBorder="1" applyAlignment="1">
      <alignment horizontal="right" vertical="center"/>
    </xf>
    <xf numFmtId="182" fontId="22" fillId="0" borderId="3" xfId="4" applyNumberFormat="1" applyFont="1" applyBorder="1" applyAlignment="1">
      <alignment horizontal="right" vertical="center"/>
    </xf>
    <xf numFmtId="182" fontId="22" fillId="0" borderId="4" xfId="4" applyNumberFormat="1" applyFont="1" applyBorder="1" applyAlignment="1">
      <alignment horizontal="right" vertical="center"/>
    </xf>
    <xf numFmtId="182" fontId="22" fillId="0" borderId="11" xfId="4" applyNumberFormat="1" applyFont="1" applyBorder="1" applyAlignment="1">
      <alignment horizontal="right" vertical="center"/>
    </xf>
    <xf numFmtId="182" fontId="22" fillId="0" borderId="5" xfId="4" applyNumberFormat="1" applyFont="1" applyBorder="1" applyAlignment="1">
      <alignment horizontal="right" vertical="center"/>
    </xf>
    <xf numFmtId="182" fontId="22" fillId="0" borderId="6" xfId="4" applyNumberFormat="1" applyFont="1" applyBorder="1" applyAlignment="1">
      <alignment horizontal="right" vertical="center"/>
    </xf>
    <xf numFmtId="182" fontId="22" fillId="0" borderId="9" xfId="4" applyNumberFormat="1" applyFont="1" applyBorder="1" applyAlignment="1">
      <alignment horizontal="right" vertical="center"/>
    </xf>
    <xf numFmtId="182" fontId="22" fillId="0" borderId="7" xfId="4" applyNumberFormat="1" applyFont="1" applyBorder="1" applyAlignment="1">
      <alignment horizontal="right" vertical="center"/>
    </xf>
    <xf numFmtId="182" fontId="22" fillId="0" borderId="8" xfId="4" applyNumberFormat="1" applyFont="1" applyBorder="1" applyAlignment="1">
      <alignment horizontal="right" vertical="center"/>
    </xf>
    <xf numFmtId="182" fontId="22" fillId="0" borderId="33" xfId="4" applyNumberFormat="1" applyFont="1" applyBorder="1" applyAlignment="1">
      <alignment horizontal="right" vertical="center"/>
    </xf>
    <xf numFmtId="182" fontId="22" fillId="0" borderId="34" xfId="4" applyNumberFormat="1" applyFont="1" applyBorder="1" applyAlignment="1">
      <alignment horizontal="right" vertical="center"/>
    </xf>
    <xf numFmtId="182" fontId="22" fillId="0" borderId="27" xfId="4" applyNumberFormat="1" applyFont="1" applyBorder="1" applyAlignment="1">
      <alignment horizontal="right" vertical="center"/>
    </xf>
    <xf numFmtId="182" fontId="22" fillId="0" borderId="25" xfId="4" applyNumberFormat="1" applyFont="1" applyBorder="1" applyAlignment="1">
      <alignment horizontal="right" vertical="center"/>
    </xf>
    <xf numFmtId="182" fontId="22" fillId="0" borderId="26" xfId="4" applyNumberFormat="1" applyFont="1" applyBorder="1" applyAlignment="1">
      <alignment horizontal="right" vertical="center"/>
    </xf>
    <xf numFmtId="176" fontId="19" fillId="0" borderId="4" xfId="4" applyNumberFormat="1" applyFont="1" applyBorder="1" applyAlignment="1">
      <alignment vertical="center" shrinkToFit="1"/>
    </xf>
    <xf numFmtId="0" fontId="8" fillId="0" borderId="0" xfId="0" applyFont="1" applyAlignment="1">
      <alignment horizontal="left" vertical="center"/>
    </xf>
    <xf numFmtId="0" fontId="23" fillId="0" borderId="0" xfId="0" applyFont="1">
      <alignment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49" fontId="7" fillId="0" borderId="52" xfId="1" applyNumberFormat="1" applyBorder="1" applyAlignment="1" applyProtection="1">
      <alignment horizontal="center" vertical="center"/>
    </xf>
    <xf numFmtId="0" fontId="23" fillId="0" borderId="53" xfId="0" applyFont="1" applyBorder="1">
      <alignment vertical="center"/>
    </xf>
    <xf numFmtId="49" fontId="7" fillId="0" borderId="54" xfId="1" applyNumberFormat="1" applyBorder="1" applyAlignment="1" applyProtection="1">
      <alignment horizontal="center" vertical="center"/>
    </xf>
    <xf numFmtId="0" fontId="23" fillId="0" borderId="55" xfId="0" applyFont="1" applyBorder="1">
      <alignment vertical="center"/>
    </xf>
    <xf numFmtId="49" fontId="7" fillId="0" borderId="56" xfId="1" applyNumberFormat="1" applyBorder="1" applyAlignment="1" applyProtection="1">
      <alignment horizontal="center" vertical="center"/>
    </xf>
    <xf numFmtId="0" fontId="23" fillId="0" borderId="57" xfId="0" applyFont="1" applyBorder="1">
      <alignment vertical="center"/>
    </xf>
    <xf numFmtId="0" fontId="13" fillId="0" borderId="0" xfId="0" applyFont="1">
      <alignment vertical="center"/>
    </xf>
    <xf numFmtId="0" fontId="13" fillId="0" borderId="0" xfId="0" applyFont="1" applyAlignment="1">
      <alignment horizontal="center" vertical="center"/>
    </xf>
    <xf numFmtId="0" fontId="9" fillId="0" borderId="32"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4" xfId="0" applyFont="1" applyFill="1" applyBorder="1" applyAlignment="1">
      <alignment horizontal="center" vertical="center" wrapText="1"/>
    </xf>
    <xf numFmtId="176" fontId="9" fillId="0" borderId="24" xfId="0" applyNumberFormat="1" applyFont="1" applyFill="1" applyBorder="1" applyAlignment="1">
      <alignment horizontal="center" vertical="center"/>
    </xf>
    <xf numFmtId="0" fontId="9" fillId="0" borderId="3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31" xfId="0" applyFont="1" applyFill="1" applyBorder="1" applyAlignment="1">
      <alignment horizontal="center" vertical="center"/>
    </xf>
    <xf numFmtId="0" fontId="2" fillId="0" borderId="0" xfId="0" applyFont="1" applyBorder="1" applyAlignment="1">
      <alignment horizontal="right" vertical="center" wrapText="1"/>
    </xf>
    <xf numFmtId="0" fontId="9" fillId="0" borderId="35"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32" xfId="0" applyFont="1" applyFill="1" applyBorder="1" applyAlignment="1">
      <alignment horizontal="center" vertical="center" wrapText="1"/>
    </xf>
    <xf numFmtId="176" fontId="9" fillId="0" borderId="24" xfId="0" applyNumberFormat="1" applyFont="1" applyFill="1" applyBorder="1" applyAlignment="1">
      <alignment horizontal="center" vertical="center" wrapText="1"/>
    </xf>
    <xf numFmtId="176" fontId="9" fillId="0" borderId="31" xfId="0" applyNumberFormat="1" applyFont="1" applyFill="1" applyBorder="1" applyAlignment="1">
      <alignment horizontal="center" vertical="center" wrapText="1"/>
    </xf>
    <xf numFmtId="176" fontId="9" fillId="0" borderId="5" xfId="0" applyNumberFormat="1" applyFont="1" applyFill="1" applyBorder="1" applyAlignment="1">
      <alignment horizontal="center" vertical="center" wrapText="1"/>
    </xf>
    <xf numFmtId="0" fontId="9" fillId="0" borderId="45"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4" xfId="0" applyFont="1" applyFill="1" applyBorder="1" applyAlignment="1">
      <alignment horizontal="center" vertical="center" wrapText="1"/>
    </xf>
    <xf numFmtId="176" fontId="9" fillId="0" borderId="41" xfId="0" applyNumberFormat="1" applyFont="1" applyFill="1" applyBorder="1" applyAlignment="1">
      <alignment horizontal="center" vertical="center" wrapText="1"/>
    </xf>
    <xf numFmtId="176" fontId="9" fillId="0" borderId="42" xfId="0" applyNumberFormat="1"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2" fillId="0" borderId="49" xfId="0" applyFont="1" applyFill="1" applyBorder="1" applyAlignment="1">
      <alignment horizontal="center" vertical="center" wrapText="1" shrinkToFit="1"/>
    </xf>
    <xf numFmtId="0" fontId="12" fillId="0" borderId="17" xfId="0" applyFont="1" applyFill="1" applyBorder="1" applyAlignment="1">
      <alignment horizontal="center" vertical="center" wrapText="1" shrinkToFit="1"/>
    </xf>
    <xf numFmtId="0" fontId="13" fillId="0" borderId="35"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2" fillId="0" borderId="32"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2" fillId="0" borderId="24"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24" xfId="0" applyFont="1" applyFill="1" applyBorder="1" applyAlignment="1">
      <alignment horizontal="center" vertical="center" wrapText="1" shrinkToFit="1"/>
    </xf>
    <xf numFmtId="176" fontId="19" fillId="0" borderId="26" xfId="4" applyNumberFormat="1" applyFont="1" applyBorder="1" applyAlignment="1">
      <alignment horizontal="center" vertical="center" textRotation="255"/>
    </xf>
    <xf numFmtId="176" fontId="19" fillId="0" borderId="27" xfId="4" applyNumberFormat="1" applyFont="1" applyBorder="1" applyAlignment="1">
      <alignment horizontal="center" vertical="center" textRotation="255"/>
    </xf>
    <xf numFmtId="176" fontId="19" fillId="0" borderId="25" xfId="4" applyNumberFormat="1" applyFont="1" applyBorder="1" applyAlignment="1">
      <alignment horizontal="center" vertical="center" textRotation="255"/>
    </xf>
    <xf numFmtId="176" fontId="18" fillId="0" borderId="40" xfId="4" applyNumberFormat="1" applyFont="1" applyBorder="1" applyAlignment="1">
      <alignment horizontal="center" vertical="center"/>
    </xf>
    <xf numFmtId="176" fontId="18" fillId="0" borderId="21" xfId="4" applyNumberFormat="1" applyFont="1" applyBorder="1" applyAlignment="1">
      <alignment horizontal="center" vertical="center"/>
    </xf>
    <xf numFmtId="176" fontId="18" fillId="0" borderId="22" xfId="4" applyNumberFormat="1" applyFont="1" applyBorder="1" applyAlignment="1">
      <alignment horizontal="center" vertical="center"/>
    </xf>
    <xf numFmtId="176" fontId="18" fillId="0" borderId="26" xfId="4" applyNumberFormat="1" applyFont="1" applyBorder="1" applyAlignment="1">
      <alignment horizontal="center" vertical="center" textRotation="255"/>
    </xf>
    <xf numFmtId="176" fontId="18" fillId="0" borderId="27" xfId="4" applyNumberFormat="1" applyFont="1" applyBorder="1" applyAlignment="1">
      <alignment horizontal="center" vertical="center" textRotation="255"/>
    </xf>
    <xf numFmtId="176" fontId="18" fillId="0" borderId="25" xfId="4" applyNumberFormat="1" applyFont="1" applyBorder="1" applyAlignment="1">
      <alignment horizontal="center" vertical="center" textRotation="255"/>
    </xf>
    <xf numFmtId="176" fontId="18" fillId="0" borderId="36" xfId="4" applyNumberFormat="1" applyFont="1" applyBorder="1" applyAlignment="1">
      <alignment horizontal="left" vertical="top" wrapText="1"/>
    </xf>
    <xf numFmtId="176" fontId="18" fillId="0" borderId="37" xfId="4" applyNumberFormat="1" applyFont="1" applyBorder="1" applyAlignment="1">
      <alignment horizontal="left" vertical="top"/>
    </xf>
    <xf numFmtId="176" fontId="18" fillId="0" borderId="23" xfId="4" applyNumberFormat="1" applyFont="1" applyBorder="1" applyAlignment="1">
      <alignment horizontal="center" vertical="center"/>
    </xf>
    <xf numFmtId="176" fontId="18" fillId="0" borderId="33" xfId="4" applyNumberFormat="1" applyFont="1" applyBorder="1" applyAlignment="1">
      <alignment horizontal="center" vertical="center"/>
    </xf>
    <xf numFmtId="176" fontId="18" fillId="0" borderId="30" xfId="4" applyNumberFormat="1" applyFont="1" applyBorder="1" applyAlignment="1">
      <alignment horizontal="center" vertical="center"/>
    </xf>
    <xf numFmtId="176" fontId="18" fillId="0" borderId="38" xfId="4" applyNumberFormat="1" applyFont="1" applyBorder="1" applyAlignment="1">
      <alignment horizontal="center" vertical="center"/>
    </xf>
    <xf numFmtId="176" fontId="18" fillId="0" borderId="39" xfId="4" applyNumberFormat="1" applyFont="1" applyBorder="1" applyAlignment="1">
      <alignment horizontal="center" vertical="center"/>
    </xf>
    <xf numFmtId="176" fontId="18" fillId="0" borderId="34" xfId="4" applyNumberFormat="1" applyFont="1" applyBorder="1" applyAlignment="1">
      <alignment horizontal="center" vertical="center" textRotation="255"/>
    </xf>
    <xf numFmtId="176" fontId="18" fillId="0" borderId="35" xfId="4" applyNumberFormat="1" applyFont="1" applyBorder="1" applyAlignment="1">
      <alignment horizontal="center" vertical="distributed" textRotation="255"/>
    </xf>
    <xf numFmtId="176" fontId="18" fillId="0" borderId="14" xfId="4" applyNumberFormat="1" applyFont="1" applyBorder="1" applyAlignment="1">
      <alignment horizontal="center" vertical="distributed" textRotation="255"/>
    </xf>
    <xf numFmtId="176" fontId="19" fillId="0" borderId="33" xfId="4" applyNumberFormat="1" applyFont="1" applyBorder="1" applyAlignment="1">
      <alignment horizontal="center" vertical="center"/>
    </xf>
    <xf numFmtId="176" fontId="19" fillId="0" borderId="30" xfId="4" applyNumberFormat="1" applyFont="1" applyBorder="1" applyAlignment="1">
      <alignment horizontal="center" vertical="center"/>
    </xf>
    <xf numFmtId="176" fontId="19" fillId="0" borderId="34" xfId="4" applyNumberFormat="1" applyFont="1" applyBorder="1" applyAlignment="1">
      <alignment horizontal="center" vertical="center" textRotation="255"/>
    </xf>
  </cellXfs>
  <cellStyles count="5">
    <cellStyle name="ハイパーリンク" xfId="1" builtinId="8"/>
    <cellStyle name="桁区切り" xfId="2" builtinId="6"/>
    <cellStyle name="標準" xfId="0" builtinId="0"/>
    <cellStyle name="標準 2" xfId="3"/>
    <cellStyle name="標準 3"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xdr:from>
      <xdr:col>9</xdr:col>
      <xdr:colOff>561975</xdr:colOff>
      <xdr:row>1</xdr:row>
      <xdr:rowOff>47625</xdr:rowOff>
    </xdr:from>
    <xdr:to>
      <xdr:col>12</xdr:col>
      <xdr:colOff>666750</xdr:colOff>
      <xdr:row>4</xdr:row>
      <xdr:rowOff>104775</xdr:rowOff>
    </xdr:to>
    <xdr:sp macro="" textlink="">
      <xdr:nvSpPr>
        <xdr:cNvPr id="2" name="正方形/長方形 1">
          <a:hlinkClick xmlns:r="http://schemas.openxmlformats.org/officeDocument/2006/relationships" r:id="rId1"/>
        </xdr:cNvPr>
        <xdr:cNvSpPr/>
      </xdr:nvSpPr>
      <xdr:spPr>
        <a:xfrm>
          <a:off x="7515225" y="333375"/>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85725</xdr:colOff>
      <xdr:row>1</xdr:row>
      <xdr:rowOff>0</xdr:rowOff>
    </xdr:from>
    <xdr:to>
      <xdr:col>10</xdr:col>
      <xdr:colOff>190500</xdr:colOff>
      <xdr:row>6</xdr:row>
      <xdr:rowOff>0</xdr:rowOff>
    </xdr:to>
    <xdr:sp macro="" textlink="">
      <xdr:nvSpPr>
        <xdr:cNvPr id="2" name="正方形/長方形 1">
          <a:hlinkClick xmlns:r="http://schemas.openxmlformats.org/officeDocument/2006/relationships" r:id="rId1"/>
        </xdr:cNvPr>
        <xdr:cNvSpPr/>
      </xdr:nvSpPr>
      <xdr:spPr>
        <a:xfrm>
          <a:off x="7962900" y="285750"/>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28575</xdr:colOff>
      <xdr:row>0</xdr:row>
      <xdr:rowOff>200025</xdr:rowOff>
    </xdr:from>
    <xdr:to>
      <xdr:col>10</xdr:col>
      <xdr:colOff>133350</xdr:colOff>
      <xdr:row>5</xdr:row>
      <xdr:rowOff>104775</xdr:rowOff>
    </xdr:to>
    <xdr:sp macro="" textlink="">
      <xdr:nvSpPr>
        <xdr:cNvPr id="2" name="正方形/長方形 1">
          <a:hlinkClick xmlns:r="http://schemas.openxmlformats.org/officeDocument/2006/relationships" r:id="rId1"/>
        </xdr:cNvPr>
        <xdr:cNvSpPr/>
      </xdr:nvSpPr>
      <xdr:spPr>
        <a:xfrm>
          <a:off x="8096250" y="200025"/>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2</xdr:row>
      <xdr:rowOff>0</xdr:rowOff>
    </xdr:from>
    <xdr:to>
      <xdr:col>10</xdr:col>
      <xdr:colOff>428625</xdr:colOff>
      <xdr:row>6</xdr:row>
      <xdr:rowOff>95250</xdr:rowOff>
    </xdr:to>
    <xdr:sp macro="" textlink="">
      <xdr:nvSpPr>
        <xdr:cNvPr id="4" name="正方形/長方形 3">
          <a:hlinkClick xmlns:r="http://schemas.openxmlformats.org/officeDocument/2006/relationships" r:id="rId1"/>
        </xdr:cNvPr>
        <xdr:cNvSpPr/>
      </xdr:nvSpPr>
      <xdr:spPr>
        <a:xfrm>
          <a:off x="7162800" y="438150"/>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19050</xdr:colOff>
      <xdr:row>1</xdr:row>
      <xdr:rowOff>9525</xdr:rowOff>
    </xdr:from>
    <xdr:to>
      <xdr:col>10</xdr:col>
      <xdr:colOff>123825</xdr:colOff>
      <xdr:row>6</xdr:row>
      <xdr:rowOff>95250</xdr:rowOff>
    </xdr:to>
    <xdr:sp macro="" textlink="">
      <xdr:nvSpPr>
        <xdr:cNvPr id="2" name="正方形/長方形 1">
          <a:hlinkClick xmlns:r="http://schemas.openxmlformats.org/officeDocument/2006/relationships" r:id="rId1"/>
        </xdr:cNvPr>
        <xdr:cNvSpPr/>
      </xdr:nvSpPr>
      <xdr:spPr>
        <a:xfrm>
          <a:off x="7181850" y="295275"/>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3</xdr:row>
      <xdr:rowOff>0</xdr:rowOff>
    </xdr:from>
    <xdr:to>
      <xdr:col>12</xdr:col>
      <xdr:colOff>104775</xdr:colOff>
      <xdr:row>7</xdr:row>
      <xdr:rowOff>152400</xdr:rowOff>
    </xdr:to>
    <xdr:sp macro="" textlink="">
      <xdr:nvSpPr>
        <xdr:cNvPr id="2" name="正方形/長方形 1">
          <a:hlinkClick xmlns:r="http://schemas.openxmlformats.org/officeDocument/2006/relationships" r:id="rId1"/>
        </xdr:cNvPr>
        <xdr:cNvSpPr/>
      </xdr:nvSpPr>
      <xdr:spPr>
        <a:xfrm>
          <a:off x="7181850" y="552450"/>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161925</xdr:colOff>
      <xdr:row>2</xdr:row>
      <xdr:rowOff>114300</xdr:rowOff>
    </xdr:from>
    <xdr:to>
      <xdr:col>23</xdr:col>
      <xdr:colOff>266700</xdr:colOff>
      <xdr:row>3</xdr:row>
      <xdr:rowOff>781050</xdr:rowOff>
    </xdr:to>
    <xdr:sp macro="" textlink="">
      <xdr:nvSpPr>
        <xdr:cNvPr id="4" name="正方形/長方形 3">
          <a:hlinkClick xmlns:r="http://schemas.openxmlformats.org/officeDocument/2006/relationships" r:id="rId1"/>
        </xdr:cNvPr>
        <xdr:cNvSpPr/>
      </xdr:nvSpPr>
      <xdr:spPr>
        <a:xfrm>
          <a:off x="7572375" y="495300"/>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www.pref.nagano.lg.jp/service/sangyo/shokogyo/toukei/shoken27.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www.pref.nagano.lg.jp/service/sangyo/shokogyo/toukei/shoken2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tabSelected="1" workbookViewId="0"/>
  </sheetViews>
  <sheetFormatPr defaultRowHeight="13.5"/>
  <cols>
    <col min="1" max="1" width="10.625" customWidth="1"/>
    <col min="2" max="2" width="70.625" customWidth="1"/>
    <col min="257" max="257" width="10.625" customWidth="1"/>
    <col min="258" max="258" width="70.625" customWidth="1"/>
    <col min="513" max="513" width="10.625" customWidth="1"/>
    <col min="514" max="514" width="70.625" customWidth="1"/>
    <col min="769" max="769" width="10.625" customWidth="1"/>
    <col min="770" max="770" width="70.625" customWidth="1"/>
    <col min="1025" max="1025" width="10.625" customWidth="1"/>
    <col min="1026" max="1026" width="70.625" customWidth="1"/>
    <col min="1281" max="1281" width="10.625" customWidth="1"/>
    <col min="1282" max="1282" width="70.625" customWidth="1"/>
    <col min="1537" max="1537" width="10.625" customWidth="1"/>
    <col min="1538" max="1538" width="70.625" customWidth="1"/>
    <col min="1793" max="1793" width="10.625" customWidth="1"/>
    <col min="1794" max="1794" width="70.625" customWidth="1"/>
    <col min="2049" max="2049" width="10.625" customWidth="1"/>
    <col min="2050" max="2050" width="70.625" customWidth="1"/>
    <col min="2305" max="2305" width="10.625" customWidth="1"/>
    <col min="2306" max="2306" width="70.625" customWidth="1"/>
    <col min="2561" max="2561" width="10.625" customWidth="1"/>
    <col min="2562" max="2562" width="70.625" customWidth="1"/>
    <col min="2817" max="2817" width="10.625" customWidth="1"/>
    <col min="2818" max="2818" width="70.625" customWidth="1"/>
    <col min="3073" max="3073" width="10.625" customWidth="1"/>
    <col min="3074" max="3074" width="70.625" customWidth="1"/>
    <col min="3329" max="3329" width="10.625" customWidth="1"/>
    <col min="3330" max="3330" width="70.625" customWidth="1"/>
    <col min="3585" max="3585" width="10.625" customWidth="1"/>
    <col min="3586" max="3586" width="70.625" customWidth="1"/>
    <col min="3841" max="3841" width="10.625" customWidth="1"/>
    <col min="3842" max="3842" width="70.625" customWidth="1"/>
    <col min="4097" max="4097" width="10.625" customWidth="1"/>
    <col min="4098" max="4098" width="70.625" customWidth="1"/>
    <col min="4353" max="4353" width="10.625" customWidth="1"/>
    <col min="4354" max="4354" width="70.625" customWidth="1"/>
    <col min="4609" max="4609" width="10.625" customWidth="1"/>
    <col min="4610" max="4610" width="70.625" customWidth="1"/>
    <col min="4865" max="4865" width="10.625" customWidth="1"/>
    <col min="4866" max="4866" width="70.625" customWidth="1"/>
    <col min="5121" max="5121" width="10.625" customWidth="1"/>
    <col min="5122" max="5122" width="70.625" customWidth="1"/>
    <col min="5377" max="5377" width="10.625" customWidth="1"/>
    <col min="5378" max="5378" width="70.625" customWidth="1"/>
    <col min="5633" max="5633" width="10.625" customWidth="1"/>
    <col min="5634" max="5634" width="70.625" customWidth="1"/>
    <col min="5889" max="5889" width="10.625" customWidth="1"/>
    <col min="5890" max="5890" width="70.625" customWidth="1"/>
    <col min="6145" max="6145" width="10.625" customWidth="1"/>
    <col min="6146" max="6146" width="70.625" customWidth="1"/>
    <col min="6401" max="6401" width="10.625" customWidth="1"/>
    <col min="6402" max="6402" width="70.625" customWidth="1"/>
    <col min="6657" max="6657" width="10.625" customWidth="1"/>
    <col min="6658" max="6658" width="70.625" customWidth="1"/>
    <col min="6913" max="6913" width="10.625" customWidth="1"/>
    <col min="6914" max="6914" width="70.625" customWidth="1"/>
    <col min="7169" max="7169" width="10.625" customWidth="1"/>
    <col min="7170" max="7170" width="70.625" customWidth="1"/>
    <col min="7425" max="7425" width="10.625" customWidth="1"/>
    <col min="7426" max="7426" width="70.625" customWidth="1"/>
    <col min="7681" max="7681" width="10.625" customWidth="1"/>
    <col min="7682" max="7682" width="70.625" customWidth="1"/>
    <col min="7937" max="7937" width="10.625" customWidth="1"/>
    <col min="7938" max="7938" width="70.625" customWidth="1"/>
    <col min="8193" max="8193" width="10.625" customWidth="1"/>
    <col min="8194" max="8194" width="70.625" customWidth="1"/>
    <col min="8449" max="8449" width="10.625" customWidth="1"/>
    <col min="8450" max="8450" width="70.625" customWidth="1"/>
    <col min="8705" max="8705" width="10.625" customWidth="1"/>
    <col min="8706" max="8706" width="70.625" customWidth="1"/>
    <col min="8961" max="8961" width="10.625" customWidth="1"/>
    <col min="8962" max="8962" width="70.625" customWidth="1"/>
    <col min="9217" max="9217" width="10.625" customWidth="1"/>
    <col min="9218" max="9218" width="70.625" customWidth="1"/>
    <col min="9473" max="9473" width="10.625" customWidth="1"/>
    <col min="9474" max="9474" width="70.625" customWidth="1"/>
    <col min="9729" max="9729" width="10.625" customWidth="1"/>
    <col min="9730" max="9730" width="70.625" customWidth="1"/>
    <col min="9985" max="9985" width="10.625" customWidth="1"/>
    <col min="9986" max="9986" width="70.625" customWidth="1"/>
    <col min="10241" max="10241" width="10.625" customWidth="1"/>
    <col min="10242" max="10242" width="70.625" customWidth="1"/>
    <col min="10497" max="10497" width="10.625" customWidth="1"/>
    <col min="10498" max="10498" width="70.625" customWidth="1"/>
    <col min="10753" max="10753" width="10.625" customWidth="1"/>
    <col min="10754" max="10754" width="70.625" customWidth="1"/>
    <col min="11009" max="11009" width="10.625" customWidth="1"/>
    <col min="11010" max="11010" width="70.625" customWidth="1"/>
    <col min="11265" max="11265" width="10.625" customWidth="1"/>
    <col min="11266" max="11266" width="70.625" customWidth="1"/>
    <col min="11521" max="11521" width="10.625" customWidth="1"/>
    <col min="11522" max="11522" width="70.625" customWidth="1"/>
    <col min="11777" max="11777" width="10.625" customWidth="1"/>
    <col min="11778" max="11778" width="70.625" customWidth="1"/>
    <col min="12033" max="12033" width="10.625" customWidth="1"/>
    <col min="12034" max="12034" width="70.625" customWidth="1"/>
    <col min="12289" max="12289" width="10.625" customWidth="1"/>
    <col min="12290" max="12290" width="70.625" customWidth="1"/>
    <col min="12545" max="12545" width="10.625" customWidth="1"/>
    <col min="12546" max="12546" width="70.625" customWidth="1"/>
    <col min="12801" max="12801" width="10.625" customWidth="1"/>
    <col min="12802" max="12802" width="70.625" customWidth="1"/>
    <col min="13057" max="13057" width="10.625" customWidth="1"/>
    <col min="13058" max="13058" width="70.625" customWidth="1"/>
    <col min="13313" max="13313" width="10.625" customWidth="1"/>
    <col min="13314" max="13314" width="70.625" customWidth="1"/>
    <col min="13569" max="13569" width="10.625" customWidth="1"/>
    <col min="13570" max="13570" width="70.625" customWidth="1"/>
    <col min="13825" max="13825" width="10.625" customWidth="1"/>
    <col min="13826" max="13826" width="70.625" customWidth="1"/>
    <col min="14081" max="14081" width="10.625" customWidth="1"/>
    <col min="14082" max="14082" width="70.625" customWidth="1"/>
    <col min="14337" max="14337" width="10.625" customWidth="1"/>
    <col min="14338" max="14338" width="70.625" customWidth="1"/>
    <col min="14593" max="14593" width="10.625" customWidth="1"/>
    <col min="14594" max="14594" width="70.625" customWidth="1"/>
    <col min="14849" max="14849" width="10.625" customWidth="1"/>
    <col min="14850" max="14850" width="70.625" customWidth="1"/>
    <col min="15105" max="15105" width="10.625" customWidth="1"/>
    <col min="15106" max="15106" width="70.625" customWidth="1"/>
    <col min="15361" max="15361" width="10.625" customWidth="1"/>
    <col min="15362" max="15362" width="70.625" customWidth="1"/>
    <col min="15617" max="15617" width="10.625" customWidth="1"/>
    <col min="15618" max="15618" width="70.625" customWidth="1"/>
    <col min="15873" max="15873" width="10.625" customWidth="1"/>
    <col min="15874" max="15874" width="70.625" customWidth="1"/>
    <col min="16129" max="16129" width="10.625" customWidth="1"/>
    <col min="16130" max="16130" width="70.625" customWidth="1"/>
  </cols>
  <sheetData>
    <row r="1" spans="1:2" s="202" customFormat="1" ht="21.95" customHeight="1" thickBot="1">
      <c r="A1" s="201" t="s">
        <v>164</v>
      </c>
    </row>
    <row r="2" spans="1:2" s="202" customFormat="1" ht="24.95" customHeight="1" thickBot="1">
      <c r="A2" s="203" t="s">
        <v>165</v>
      </c>
      <c r="B2" s="204" t="s">
        <v>166</v>
      </c>
    </row>
    <row r="3" spans="1:2" s="202" customFormat="1" ht="24.95" customHeight="1">
      <c r="A3" s="205" t="s">
        <v>167</v>
      </c>
      <c r="B3" s="206" t="s">
        <v>168</v>
      </c>
    </row>
    <row r="4" spans="1:2" s="202" customFormat="1" ht="24.95" customHeight="1">
      <c r="A4" s="207" t="s">
        <v>169</v>
      </c>
      <c r="B4" s="208" t="s">
        <v>170</v>
      </c>
    </row>
    <row r="5" spans="1:2" s="202" customFormat="1" ht="24.95" customHeight="1">
      <c r="A5" s="207" t="s">
        <v>171</v>
      </c>
      <c r="B5" s="208" t="s">
        <v>172</v>
      </c>
    </row>
    <row r="6" spans="1:2" s="202" customFormat="1" ht="24.95" customHeight="1">
      <c r="A6" s="207" t="s">
        <v>173</v>
      </c>
      <c r="B6" s="208" t="s">
        <v>174</v>
      </c>
    </row>
    <row r="7" spans="1:2" s="202" customFormat="1" ht="24.95" customHeight="1">
      <c r="A7" s="207" t="s">
        <v>175</v>
      </c>
      <c r="B7" s="208" t="s">
        <v>176</v>
      </c>
    </row>
    <row r="8" spans="1:2" s="202" customFormat="1" ht="24.95" customHeight="1">
      <c r="A8" s="207" t="s">
        <v>177</v>
      </c>
      <c r="B8" s="208" t="s">
        <v>178</v>
      </c>
    </row>
    <row r="9" spans="1:2" s="202" customFormat="1" ht="24.95" customHeight="1" thickBot="1">
      <c r="A9" s="209" t="s">
        <v>179</v>
      </c>
      <c r="B9" s="210" t="s">
        <v>180</v>
      </c>
    </row>
    <row r="10" spans="1:2" s="202" customFormat="1" ht="21.95" customHeight="1">
      <c r="A10" s="211" t="s">
        <v>181</v>
      </c>
      <c r="B10" s="211"/>
    </row>
    <row r="11" spans="1:2" s="202" customFormat="1" ht="21.95" customHeight="1">
      <c r="A11" s="212"/>
    </row>
  </sheetData>
  <phoneticPr fontId="3"/>
  <hyperlinks>
    <hyperlink ref="A3" location="'１長野県民所得の推移'!A1" display="１"/>
    <hyperlink ref="A4" location="'２産業別市内総生産'!A1" display="２"/>
    <hyperlink ref="A5" location="'３市民分配所得'!A1" display="３"/>
    <hyperlink ref="A6" location="'4 市民所得関連指標'!A1" display="４"/>
    <hyperlink ref="A7" location="'５主要都市別消費者物価指数'!A1" display="５"/>
    <hyperlink ref="A9" location="'７買い物状況'!A1" display="７"/>
    <hyperlink ref="A8" location="'６地元滞留率'!A1" display="６"/>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3.5"/>
  <cols>
    <col min="1" max="1" width="10" customWidth="1"/>
    <col min="2" max="2" width="12.5" customWidth="1"/>
    <col min="3" max="3" width="8.75" style="1" customWidth="1"/>
    <col min="4" max="4" width="12.5" customWidth="1"/>
    <col min="5" max="5" width="8.75" style="1" customWidth="1"/>
    <col min="6" max="6" width="12.5" style="1" customWidth="1"/>
    <col min="7" max="7" width="8.75" style="1" customWidth="1"/>
    <col min="8" max="8" width="8.75" customWidth="1"/>
    <col min="9" max="9" width="8.75" style="1" customWidth="1"/>
  </cols>
  <sheetData>
    <row r="1" spans="1:9" s="104" customFormat="1" ht="22.5" customHeight="1">
      <c r="A1" s="103" t="s">
        <v>129</v>
      </c>
      <c r="B1" s="109"/>
      <c r="C1" s="109"/>
      <c r="D1" s="109"/>
      <c r="E1" s="109"/>
      <c r="F1" s="109"/>
      <c r="G1" s="109"/>
      <c r="H1" s="109"/>
      <c r="I1" s="109"/>
    </row>
    <row r="2" spans="1:9" ht="7.5" customHeight="1">
      <c r="A2" s="15"/>
      <c r="B2" s="15"/>
      <c r="C2" s="15"/>
      <c r="D2" s="15"/>
      <c r="E2" s="15"/>
      <c r="F2" s="15"/>
      <c r="G2" s="15"/>
      <c r="H2" s="15"/>
      <c r="I2" s="15"/>
    </row>
    <row r="3" spans="1:9" ht="27" customHeight="1">
      <c r="A3" s="217" t="s">
        <v>84</v>
      </c>
      <c r="B3" s="213" t="s">
        <v>143</v>
      </c>
      <c r="C3" s="214"/>
      <c r="D3" s="215" t="s">
        <v>142</v>
      </c>
      <c r="E3" s="214"/>
      <c r="F3" s="216" t="s">
        <v>141</v>
      </c>
      <c r="G3" s="216"/>
      <c r="H3" s="214" t="s">
        <v>0</v>
      </c>
      <c r="I3" s="220"/>
    </row>
    <row r="4" spans="1:9" ht="27" customHeight="1">
      <c r="A4" s="218"/>
      <c r="B4" s="136" t="s">
        <v>35</v>
      </c>
      <c r="C4" s="137" t="s">
        <v>1</v>
      </c>
      <c r="D4" s="138" t="s">
        <v>19</v>
      </c>
      <c r="E4" s="137" t="s">
        <v>1</v>
      </c>
      <c r="F4" s="138" t="s">
        <v>19</v>
      </c>
      <c r="G4" s="137" t="s">
        <v>1</v>
      </c>
      <c r="H4" s="139" t="s">
        <v>19</v>
      </c>
      <c r="I4" s="140" t="s">
        <v>1</v>
      </c>
    </row>
    <row r="5" spans="1:9" ht="13.5" customHeight="1">
      <c r="A5" s="219"/>
      <c r="B5" s="141" t="s">
        <v>25</v>
      </c>
      <c r="C5" s="142" t="s">
        <v>26</v>
      </c>
      <c r="D5" s="143" t="s">
        <v>25</v>
      </c>
      <c r="E5" s="142" t="s">
        <v>26</v>
      </c>
      <c r="F5" s="143" t="s">
        <v>25</v>
      </c>
      <c r="G5" s="144" t="s">
        <v>26</v>
      </c>
      <c r="H5" s="143" t="s">
        <v>27</v>
      </c>
      <c r="I5" s="145" t="s">
        <v>26</v>
      </c>
    </row>
    <row r="6" spans="1:9" ht="13.5" customHeight="1">
      <c r="A6" s="19" t="s">
        <v>139</v>
      </c>
      <c r="B6" s="146">
        <v>7976647</v>
      </c>
      <c r="C6" s="16">
        <v>0.5</v>
      </c>
      <c r="D6" s="147">
        <v>7994718</v>
      </c>
      <c r="E6" s="16">
        <v>2.8</v>
      </c>
      <c r="F6" s="147">
        <v>5741167</v>
      </c>
      <c r="G6" s="16">
        <v>1</v>
      </c>
      <c r="H6" s="147">
        <v>2680</v>
      </c>
      <c r="I6" s="148">
        <v>1.4</v>
      </c>
    </row>
    <row r="7" spans="1:9" ht="13.5" customHeight="1">
      <c r="A7" s="20">
        <v>24</v>
      </c>
      <c r="B7" s="146">
        <v>7794495</v>
      </c>
      <c r="C7" s="16">
        <v>-2.2999999999999998</v>
      </c>
      <c r="D7" s="147">
        <v>7847594</v>
      </c>
      <c r="E7" s="16">
        <v>-1.8</v>
      </c>
      <c r="F7" s="147">
        <v>5597019</v>
      </c>
      <c r="G7" s="16">
        <v>-2.5</v>
      </c>
      <c r="H7" s="147">
        <v>2626</v>
      </c>
      <c r="I7" s="148">
        <v>-2</v>
      </c>
    </row>
    <row r="8" spans="1:9" ht="13.5" customHeight="1">
      <c r="A8" s="20">
        <v>25</v>
      </c>
      <c r="B8" s="146">
        <v>7948004</v>
      </c>
      <c r="C8" s="16">
        <v>2</v>
      </c>
      <c r="D8" s="147">
        <v>7990120</v>
      </c>
      <c r="E8" s="16">
        <v>1.8</v>
      </c>
      <c r="F8" s="147">
        <v>5810814</v>
      </c>
      <c r="G8" s="16">
        <v>3.8</v>
      </c>
      <c r="H8" s="147">
        <v>2739</v>
      </c>
      <c r="I8" s="148">
        <v>4.3</v>
      </c>
    </row>
    <row r="9" spans="1:9" ht="13.5" customHeight="1">
      <c r="A9" s="20">
        <v>26</v>
      </c>
      <c r="B9" s="146">
        <v>8088846</v>
      </c>
      <c r="C9" s="16">
        <v>1.8</v>
      </c>
      <c r="D9" s="147">
        <v>8002622</v>
      </c>
      <c r="E9" s="16">
        <v>0.2</v>
      </c>
      <c r="F9" s="147">
        <v>5815312</v>
      </c>
      <c r="G9" s="16">
        <v>0.1</v>
      </c>
      <c r="H9" s="147">
        <v>2757</v>
      </c>
      <c r="I9" s="148">
        <v>0.7</v>
      </c>
    </row>
    <row r="10" spans="1:9" ht="13.5" customHeight="1">
      <c r="A10" s="20">
        <v>27</v>
      </c>
      <c r="B10" s="146">
        <v>8558040</v>
      </c>
      <c r="C10" s="16">
        <v>5.8</v>
      </c>
      <c r="D10" s="147">
        <v>8329793</v>
      </c>
      <c r="E10" s="16">
        <v>4.0999999999999996</v>
      </c>
      <c r="F10" s="147">
        <v>6143054</v>
      </c>
      <c r="G10" s="16">
        <v>5.6</v>
      </c>
      <c r="H10" s="147">
        <v>2927</v>
      </c>
      <c r="I10" s="148">
        <v>6.2</v>
      </c>
    </row>
    <row r="11" spans="1:9" ht="13.5" customHeight="1">
      <c r="A11" s="21" t="s">
        <v>140</v>
      </c>
      <c r="B11" s="149">
        <v>532191400</v>
      </c>
      <c r="C11" s="17">
        <v>2.8</v>
      </c>
      <c r="D11" s="150">
        <v>517195300</v>
      </c>
      <c r="E11" s="17">
        <v>1.3</v>
      </c>
      <c r="F11" s="150">
        <v>388460400</v>
      </c>
      <c r="G11" s="17">
        <v>2.7</v>
      </c>
      <c r="H11" s="150">
        <v>3059</v>
      </c>
      <c r="I11" s="151">
        <v>2.8</v>
      </c>
    </row>
    <row r="12" spans="1:9" ht="11.25" customHeight="1">
      <c r="A12" s="126" t="s">
        <v>135</v>
      </c>
      <c r="B12" s="13"/>
      <c r="C12" s="13"/>
      <c r="D12" s="13"/>
      <c r="E12" s="13"/>
      <c r="F12" s="13"/>
      <c r="G12" s="13"/>
      <c r="H12" s="13"/>
      <c r="I12" s="14"/>
    </row>
    <row r="13" spans="1:9">
      <c r="I13" s="95" t="s">
        <v>161</v>
      </c>
    </row>
    <row r="15" spans="1:9">
      <c r="A15" s="100"/>
      <c r="B15" s="100"/>
      <c r="C15" s="100"/>
      <c r="D15" s="100"/>
      <c r="E15" s="100"/>
      <c r="G15" s="100"/>
    </row>
  </sheetData>
  <mergeCells count="5">
    <mergeCell ref="B3:C3"/>
    <mergeCell ref="D3:E3"/>
    <mergeCell ref="F3:G3"/>
    <mergeCell ref="A3:A5"/>
    <mergeCell ref="H3:I3"/>
  </mergeCells>
  <phoneticPr fontId="3"/>
  <pageMargins left="0.75" right="0.75" top="1" bottom="1"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zoomScaleNormal="100" workbookViewId="0"/>
  </sheetViews>
  <sheetFormatPr defaultRowHeight="13.5"/>
  <cols>
    <col min="1" max="1" width="36.25" customWidth="1"/>
    <col min="2" max="3" width="11.625" customWidth="1"/>
    <col min="4" max="6" width="11.625" style="1" customWidth="1"/>
  </cols>
  <sheetData>
    <row r="1" spans="1:6" s="104" customFormat="1" ht="22.5" customHeight="1">
      <c r="A1" s="103" t="s">
        <v>130</v>
      </c>
      <c r="B1" s="109"/>
      <c r="C1" s="109"/>
      <c r="D1" s="109"/>
      <c r="E1" s="109"/>
      <c r="F1" s="109"/>
    </row>
    <row r="2" spans="1:6" ht="12" customHeight="1">
      <c r="A2" s="221" t="s">
        <v>30</v>
      </c>
      <c r="B2" s="221"/>
      <c r="C2" s="221"/>
      <c r="D2" s="221"/>
      <c r="E2" s="221"/>
      <c r="F2" s="221"/>
    </row>
    <row r="3" spans="1:6" ht="13.5" customHeight="1">
      <c r="A3" s="222" t="s">
        <v>125</v>
      </c>
      <c r="B3" s="224" t="s">
        <v>2</v>
      </c>
      <c r="C3" s="215"/>
      <c r="D3" s="225" t="s">
        <v>28</v>
      </c>
      <c r="E3" s="225" t="s">
        <v>3</v>
      </c>
      <c r="F3" s="226"/>
    </row>
    <row r="4" spans="1:6" ht="13.5" customHeight="1">
      <c r="A4" s="223"/>
      <c r="B4" s="152" t="s">
        <v>87</v>
      </c>
      <c r="C4" s="153" t="s">
        <v>144</v>
      </c>
      <c r="D4" s="227"/>
      <c r="E4" s="153" t="s">
        <v>145</v>
      </c>
      <c r="F4" s="154" t="s">
        <v>146</v>
      </c>
    </row>
    <row r="5" spans="1:6" ht="13.5" customHeight="1">
      <c r="A5" s="22" t="s">
        <v>4</v>
      </c>
      <c r="B5" s="155">
        <f>SUM(B6)</f>
        <v>2950.9883960762395</v>
      </c>
      <c r="C5" s="156">
        <f>SUM(C6)</f>
        <v>3202.5507723438045</v>
      </c>
      <c r="D5" s="18">
        <f>(C5-B5)/B5*100</f>
        <v>8.524681987975729</v>
      </c>
      <c r="E5" s="28">
        <f>B5/B$27*100</f>
        <v>1.8707407546342099</v>
      </c>
      <c r="F5" s="29">
        <f>C5/C$27*100</f>
        <v>2.0779842564445987</v>
      </c>
    </row>
    <row r="6" spans="1:6" ht="13.5" customHeight="1">
      <c r="A6" s="23" t="s">
        <v>31</v>
      </c>
      <c r="B6" s="27">
        <v>2950.9883960762395</v>
      </c>
      <c r="C6" s="157">
        <v>3202.5507723438045</v>
      </c>
      <c r="D6" s="16">
        <f t="shared" ref="D6:D24" si="0">(C6-B6)/B6*100</f>
        <v>8.524681987975729</v>
      </c>
      <c r="E6" s="30">
        <f t="shared" ref="E6:E26" si="1">B6/B$27*100</f>
        <v>1.8707407546342099</v>
      </c>
      <c r="F6" s="31">
        <f t="shared" ref="F6:F26" si="2">C6/C$27*100</f>
        <v>2.0779842564445987</v>
      </c>
    </row>
    <row r="7" spans="1:6" ht="13.5" customHeight="1">
      <c r="A7" s="23" t="s">
        <v>5</v>
      </c>
      <c r="B7" s="158">
        <f>SUM(B8:B10)</f>
        <v>64483.399138305613</v>
      </c>
      <c r="C7" s="32">
        <f>SUM(C8:C10)</f>
        <v>61969.595514272442</v>
      </c>
      <c r="D7" s="16">
        <f t="shared" si="0"/>
        <v>-3.8983733141013581</v>
      </c>
      <c r="E7" s="30">
        <f t="shared" si="1"/>
        <v>40.878413119404293</v>
      </c>
      <c r="F7" s="31">
        <f t="shared" si="2"/>
        <v>40.209149834229038</v>
      </c>
    </row>
    <row r="8" spans="1:6" ht="13.5" customHeight="1">
      <c r="A8" s="23" t="s">
        <v>6</v>
      </c>
      <c r="B8" s="27">
        <v>98.280007332741405</v>
      </c>
      <c r="C8" s="157">
        <v>210.33053271505821</v>
      </c>
      <c r="D8" s="16">
        <f t="shared" si="0"/>
        <v>114.0115150815499</v>
      </c>
      <c r="E8" s="30">
        <f t="shared" si="1"/>
        <v>6.2303333800828115E-2</v>
      </c>
      <c r="F8" s="31">
        <f t="shared" si="2"/>
        <v>0.1364735695701802</v>
      </c>
    </row>
    <row r="9" spans="1:6" ht="13.5" customHeight="1">
      <c r="A9" s="23" t="s">
        <v>7</v>
      </c>
      <c r="B9" s="27">
        <v>58084.027695693803</v>
      </c>
      <c r="C9" s="157">
        <v>50275.094366027675</v>
      </c>
      <c r="D9" s="16">
        <f t="shared" si="0"/>
        <v>-13.444200823292876</v>
      </c>
      <c r="E9" s="30">
        <f t="shared" si="1"/>
        <v>36.821614733597649</v>
      </c>
      <c r="F9" s="31">
        <f t="shared" si="2"/>
        <v>32.621139213794407</v>
      </c>
    </row>
    <row r="10" spans="1:6" ht="13.5" customHeight="1">
      <c r="A10" s="23" t="s">
        <v>8</v>
      </c>
      <c r="B10" s="27">
        <v>6301.0914352790687</v>
      </c>
      <c r="C10" s="157">
        <v>11484.170615529705</v>
      </c>
      <c r="D10" s="16">
        <f t="shared" si="0"/>
        <v>82.256847618988459</v>
      </c>
      <c r="E10" s="30">
        <f t="shared" si="1"/>
        <v>3.9944950520058171</v>
      </c>
      <c r="F10" s="31">
        <f t="shared" si="2"/>
        <v>7.4515370508644461</v>
      </c>
    </row>
    <row r="11" spans="1:6" ht="13.5" customHeight="1">
      <c r="A11" s="23" t="s">
        <v>9</v>
      </c>
      <c r="B11" s="158">
        <f>SUM(B12:B23)</f>
        <v>89029.385528841638</v>
      </c>
      <c r="C11" s="32">
        <f>SUM(C12:C23)</f>
        <v>88252.080839497634</v>
      </c>
      <c r="D11" s="16">
        <f t="shared" si="0"/>
        <v>-0.87308778413638632</v>
      </c>
      <c r="E11" s="30">
        <f t="shared" si="1"/>
        <v>56.439022291750931</v>
      </c>
      <c r="F11" s="31">
        <f t="shared" si="2"/>
        <v>57.262615839417194</v>
      </c>
    </row>
    <row r="12" spans="1:6" ht="13.5" customHeight="1">
      <c r="A12" s="23" t="s">
        <v>88</v>
      </c>
      <c r="B12" s="27">
        <v>3493.7406457462926</v>
      </c>
      <c r="C12" s="157">
        <v>3092.8932637014409</v>
      </c>
      <c r="D12" s="16">
        <f t="shared" si="0"/>
        <v>-11.47330104576859</v>
      </c>
      <c r="E12" s="30">
        <f t="shared" si="1"/>
        <v>2.214811491908955</v>
      </c>
      <c r="F12" s="31">
        <f t="shared" si="2"/>
        <v>2.0068326673651842</v>
      </c>
    </row>
    <row r="13" spans="1:6" ht="13.5" customHeight="1">
      <c r="A13" s="23" t="s">
        <v>89</v>
      </c>
      <c r="B13" s="27">
        <v>12903.313622729014</v>
      </c>
      <c r="C13" s="157">
        <v>12215.015568209104</v>
      </c>
      <c r="D13" s="16">
        <f t="shared" si="0"/>
        <v>-5.3342736187352839</v>
      </c>
      <c r="E13" s="30">
        <f t="shared" si="1"/>
        <v>8.1798880320782938</v>
      </c>
      <c r="F13" s="31">
        <f t="shared" si="2"/>
        <v>7.9257478951341627</v>
      </c>
    </row>
    <row r="14" spans="1:6" ht="13.5" customHeight="1">
      <c r="A14" s="23" t="s">
        <v>99</v>
      </c>
      <c r="B14" s="27">
        <v>10149.98252102028</v>
      </c>
      <c r="C14" s="157">
        <v>10245.850891643498</v>
      </c>
      <c r="D14" s="16">
        <f t="shared" si="0"/>
        <v>0.94451759325376583</v>
      </c>
      <c r="E14" s="30">
        <f t="shared" si="1"/>
        <v>6.4344495512570488</v>
      </c>
      <c r="F14" s="31">
        <f t="shared" si="2"/>
        <v>6.6480497454010123</v>
      </c>
    </row>
    <row r="15" spans="1:6" ht="13.5" customHeight="1">
      <c r="A15" s="23" t="s">
        <v>90</v>
      </c>
      <c r="B15" s="27">
        <v>4340.3084813732639</v>
      </c>
      <c r="C15" s="157">
        <v>4773.0985071791492</v>
      </c>
      <c r="D15" s="16">
        <f t="shared" si="0"/>
        <v>9.9714116557206438</v>
      </c>
      <c r="E15" s="30">
        <f t="shared" si="1"/>
        <v>2.7514821727478282</v>
      </c>
      <c r="F15" s="31">
        <f t="shared" si="2"/>
        <v>3.0970386599425042</v>
      </c>
    </row>
    <row r="16" spans="1:6" ht="13.5" customHeight="1">
      <c r="A16" s="23" t="s">
        <v>91</v>
      </c>
      <c r="B16" s="27">
        <v>4209.9361099805301</v>
      </c>
      <c r="C16" s="157">
        <v>4322.8925937502272</v>
      </c>
      <c r="D16" s="16">
        <f t="shared" si="0"/>
        <v>2.6830925890279014</v>
      </c>
      <c r="E16" s="30">
        <f t="shared" si="1"/>
        <v>2.6688343016931726</v>
      </c>
      <c r="F16" s="31">
        <f t="shared" si="2"/>
        <v>2.8049212614167991</v>
      </c>
    </row>
    <row r="17" spans="1:6" ht="13.5" customHeight="1">
      <c r="A17" s="23" t="s">
        <v>92</v>
      </c>
      <c r="B17" s="27">
        <v>6047.2560198829169</v>
      </c>
      <c r="C17" s="157">
        <v>5594.8140388335678</v>
      </c>
      <c r="D17" s="16">
        <f t="shared" si="0"/>
        <v>-7.4817732135327883</v>
      </c>
      <c r="E17" s="30">
        <f t="shared" si="1"/>
        <v>3.8335793882294094</v>
      </c>
      <c r="F17" s="31">
        <f t="shared" si="2"/>
        <v>3.6302111400790906</v>
      </c>
    </row>
    <row r="18" spans="1:6" ht="13.5" customHeight="1">
      <c r="A18" s="23" t="s">
        <v>93</v>
      </c>
      <c r="B18" s="27">
        <v>1417.420818607508</v>
      </c>
      <c r="C18" s="157">
        <v>1462.1163925654078</v>
      </c>
      <c r="D18" s="16">
        <f t="shared" si="0"/>
        <v>3.1533030537684139</v>
      </c>
      <c r="E18" s="30">
        <f t="shared" si="1"/>
        <v>0.89855551291281432</v>
      </c>
      <c r="F18" s="31">
        <f t="shared" si="2"/>
        <v>0.94869841598699289</v>
      </c>
    </row>
    <row r="19" spans="1:6" ht="13.5" customHeight="1">
      <c r="A19" s="23" t="s">
        <v>94</v>
      </c>
      <c r="B19" s="27">
        <v>8893.1750646888577</v>
      </c>
      <c r="C19" s="157">
        <v>9163.6218877411357</v>
      </c>
      <c r="D19" s="16">
        <f t="shared" si="0"/>
        <v>3.0410603759068136</v>
      </c>
      <c r="E19" s="30">
        <f t="shared" si="1"/>
        <v>5.6377127926803121</v>
      </c>
      <c r="F19" s="31">
        <f t="shared" si="2"/>
        <v>5.9458423514083192</v>
      </c>
    </row>
    <row r="20" spans="1:6" ht="13.5" customHeight="1">
      <c r="A20" s="23" t="s">
        <v>95</v>
      </c>
      <c r="B20" s="27">
        <v>9945.8676093029571</v>
      </c>
      <c r="C20" s="157">
        <v>9574.0168870212165</v>
      </c>
      <c r="D20" s="16">
        <f t="shared" si="0"/>
        <v>-3.7387459484572942</v>
      </c>
      <c r="E20" s="30">
        <f t="shared" si="1"/>
        <v>6.3050535548221323</v>
      </c>
      <c r="F20" s="31">
        <f t="shared" si="2"/>
        <v>6.2121283240748744</v>
      </c>
    </row>
    <row r="21" spans="1:6" ht="13.5" customHeight="1">
      <c r="A21" s="23" t="s">
        <v>96</v>
      </c>
      <c r="B21" s="27">
        <v>8016.6983193513233</v>
      </c>
      <c r="C21" s="157">
        <v>8299.7877984294555</v>
      </c>
      <c r="D21" s="16">
        <f t="shared" si="0"/>
        <v>3.5312477506455373</v>
      </c>
      <c r="E21" s="30">
        <f t="shared" si="1"/>
        <v>5.0820817471051285</v>
      </c>
      <c r="F21" s="31">
        <f t="shared" si="2"/>
        <v>5.3853411243017391</v>
      </c>
    </row>
    <row r="22" spans="1:6" ht="13.5" customHeight="1">
      <c r="A22" s="23" t="s">
        <v>97</v>
      </c>
      <c r="B22" s="27">
        <v>13738.289728707219</v>
      </c>
      <c r="C22" s="157">
        <v>13743.411877259094</v>
      </c>
      <c r="D22" s="16">
        <f t="shared" si="0"/>
        <v>3.7283742394596343E-2</v>
      </c>
      <c r="E22" s="30">
        <f t="shared" si="1"/>
        <v>8.7092102865053658</v>
      </c>
      <c r="F22" s="31">
        <f t="shared" si="2"/>
        <v>8.9174522250828634</v>
      </c>
    </row>
    <row r="23" spans="1:6" ht="13.5" customHeight="1">
      <c r="A23" s="23" t="s">
        <v>98</v>
      </c>
      <c r="B23" s="27">
        <v>5873.3965874514761</v>
      </c>
      <c r="C23" s="157">
        <v>5764.5611331643368</v>
      </c>
      <c r="D23" s="16">
        <f t="shared" si="0"/>
        <v>-1.8530241005633181</v>
      </c>
      <c r="E23" s="30">
        <f t="shared" si="1"/>
        <v>3.7233634598104666</v>
      </c>
      <c r="F23" s="31">
        <f t="shared" si="2"/>
        <v>3.7403520292236534</v>
      </c>
    </row>
    <row r="24" spans="1:6" ht="13.5" customHeight="1">
      <c r="A24" s="24" t="s">
        <v>10</v>
      </c>
      <c r="B24" s="27">
        <f>SUM(B6,B8:B10,B12:B23)</f>
        <v>156463.77306322352</v>
      </c>
      <c r="C24" s="157">
        <f>SUM(C6,C8:C10,C12:C23)</f>
        <v>153424.22712611387</v>
      </c>
      <c r="D24" s="16">
        <f t="shared" si="0"/>
        <v>-1.942651565663982</v>
      </c>
      <c r="E24" s="30">
        <f t="shared" si="1"/>
        <v>99.188176165789457</v>
      </c>
      <c r="F24" s="31">
        <f t="shared" si="2"/>
        <v>99.549749930090826</v>
      </c>
    </row>
    <row r="25" spans="1:6" ht="13.5" customHeight="1">
      <c r="A25" s="25" t="s">
        <v>32</v>
      </c>
      <c r="B25" s="27">
        <v>2592.8849784322556</v>
      </c>
      <c r="C25" s="157">
        <v>2209.4948354608518</v>
      </c>
      <c r="D25" s="16">
        <f>(C25-B25)/B25*100</f>
        <v>-14.786237961207757</v>
      </c>
      <c r="E25" s="30">
        <f t="shared" si="1"/>
        <v>1.6437257454762106</v>
      </c>
      <c r="F25" s="31">
        <f t="shared" si="2"/>
        <v>1.4336370628163795</v>
      </c>
    </row>
    <row r="26" spans="1:6" ht="13.5" customHeight="1">
      <c r="A26" s="23" t="s">
        <v>33</v>
      </c>
      <c r="B26" s="27">
        <v>1312.278508252549</v>
      </c>
      <c r="C26" s="157">
        <v>1515.5777835565987</v>
      </c>
      <c r="D26" s="16">
        <f>(C26-B26)/B26*100</f>
        <v>15.492082970616211</v>
      </c>
      <c r="E26" s="30">
        <f t="shared" si="1"/>
        <v>0.83190191126566693</v>
      </c>
      <c r="F26" s="31">
        <f t="shared" si="2"/>
        <v>0.98338699290720211</v>
      </c>
    </row>
    <row r="27" spans="1:6" ht="13.5" customHeight="1">
      <c r="A27" s="26" t="s">
        <v>34</v>
      </c>
      <c r="B27" s="159">
        <v>157744.37953340323</v>
      </c>
      <c r="C27" s="160">
        <v>154118.14417801812</v>
      </c>
      <c r="D27" s="17">
        <f>(C27-B27)/B27*100</f>
        <v>-2.2988047917214307</v>
      </c>
      <c r="E27" s="33">
        <f>B27/B$27*100</f>
        <v>100</v>
      </c>
      <c r="F27" s="34">
        <f>C27/C$27*100</f>
        <v>100</v>
      </c>
    </row>
    <row r="28" spans="1:6" ht="11.25" customHeight="1">
      <c r="A28" s="127" t="s">
        <v>136</v>
      </c>
      <c r="B28" s="9"/>
      <c r="C28" s="8"/>
      <c r="D28" s="7"/>
      <c r="E28" s="6"/>
      <c r="F28" s="96"/>
    </row>
    <row r="29" spans="1:6">
      <c r="A29" s="13"/>
      <c r="B29" s="13"/>
      <c r="C29" s="13"/>
      <c r="D29" s="13"/>
      <c r="E29" s="13"/>
      <c r="F29" s="14" t="s">
        <v>138</v>
      </c>
    </row>
    <row r="33" spans="2:3">
      <c r="B33" s="102"/>
      <c r="C33" s="102"/>
    </row>
    <row r="34" spans="2:3">
      <c r="B34" s="102"/>
      <c r="C34" s="102"/>
    </row>
    <row r="35" spans="2:3">
      <c r="B35" s="102"/>
      <c r="C35" s="102"/>
    </row>
    <row r="36" spans="2:3">
      <c r="B36" s="102"/>
      <c r="C36" s="102"/>
    </row>
    <row r="37" spans="2:3">
      <c r="B37" s="102"/>
      <c r="C37" s="102"/>
    </row>
    <row r="38" spans="2:3">
      <c r="B38" s="102"/>
      <c r="C38" s="102"/>
    </row>
    <row r="39" spans="2:3">
      <c r="B39" s="102"/>
      <c r="C39" s="102"/>
    </row>
    <row r="40" spans="2:3">
      <c r="B40" s="102"/>
      <c r="C40" s="102"/>
    </row>
  </sheetData>
  <mergeCells count="5">
    <mergeCell ref="A2:F2"/>
    <mergeCell ref="A3:A4"/>
    <mergeCell ref="B3:C3"/>
    <mergeCell ref="E3:F3"/>
    <mergeCell ref="D3:D4"/>
  </mergeCells>
  <phoneticPr fontId="3"/>
  <pageMargins left="0.75" right="0.75" top="1" bottom="1" header="0.51200000000000001" footer="0.5120000000000000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zoomScaleNormal="100" workbookViewId="0"/>
  </sheetViews>
  <sheetFormatPr defaultRowHeight="13.5"/>
  <cols>
    <col min="1" max="1" width="36.25" customWidth="1"/>
    <col min="2" max="5" width="11.625" customWidth="1"/>
    <col min="6" max="6" width="11.625" style="1" customWidth="1"/>
    <col min="7" max="7" width="11.5" style="1" customWidth="1"/>
  </cols>
  <sheetData>
    <row r="1" spans="1:7" s="104" customFormat="1" ht="22.5" customHeight="1">
      <c r="A1" s="103" t="s">
        <v>131</v>
      </c>
      <c r="B1" s="108"/>
      <c r="C1" s="108"/>
      <c r="D1" s="108"/>
      <c r="E1" s="108"/>
      <c r="F1" s="108"/>
      <c r="G1" s="107"/>
    </row>
    <row r="2" spans="1:7" ht="12" customHeight="1">
      <c r="B2" s="15"/>
      <c r="C2" s="15"/>
      <c r="D2" s="15"/>
      <c r="E2" s="15"/>
      <c r="F2" s="35" t="s">
        <v>126</v>
      </c>
      <c r="G2" s="3"/>
    </row>
    <row r="3" spans="1:7" ht="13.5" customHeight="1">
      <c r="A3" s="228" t="s">
        <v>125</v>
      </c>
      <c r="B3" s="230" t="s">
        <v>11</v>
      </c>
      <c r="C3" s="224"/>
      <c r="D3" s="233" t="s">
        <v>18</v>
      </c>
      <c r="E3" s="231" t="s">
        <v>3</v>
      </c>
      <c r="F3" s="232"/>
      <c r="G3" s="4"/>
    </row>
    <row r="4" spans="1:7" ht="14.1" customHeight="1">
      <c r="A4" s="229"/>
      <c r="B4" s="161" t="s">
        <v>145</v>
      </c>
      <c r="C4" s="162" t="s">
        <v>144</v>
      </c>
      <c r="D4" s="234"/>
      <c r="E4" s="162" t="s">
        <v>145</v>
      </c>
      <c r="F4" s="163" t="s">
        <v>147</v>
      </c>
      <c r="G4" s="5"/>
    </row>
    <row r="5" spans="1:7" ht="12" customHeight="1">
      <c r="A5" s="22" t="s">
        <v>100</v>
      </c>
      <c r="B5" s="164">
        <v>102567.38936659298</v>
      </c>
      <c r="C5" s="165">
        <v>104495.30084243002</v>
      </c>
      <c r="D5" s="37">
        <f>(C5-B5)/B5*100</f>
        <v>1.8796534529570252</v>
      </c>
      <c r="E5" s="37">
        <f>B5/B$39*100</f>
        <v>71.089705912802643</v>
      </c>
      <c r="F5" s="38">
        <f>C5/C$39*100</f>
        <v>72.803495485583596</v>
      </c>
      <c r="G5" s="11"/>
    </row>
    <row r="6" spans="1:7" ht="12" customHeight="1">
      <c r="A6" s="113" t="s">
        <v>115</v>
      </c>
      <c r="B6" s="166">
        <v>88878.33525241942</v>
      </c>
      <c r="C6" s="167">
        <v>90573.3144406473</v>
      </c>
      <c r="D6" s="39">
        <f t="shared" ref="D6:D39" si="0">(C6-B6)/B6*100</f>
        <v>1.9070780110969059</v>
      </c>
      <c r="E6" s="39">
        <f t="shared" ref="E6:E39" si="1">B6/B$39*100</f>
        <v>61.601789361443068</v>
      </c>
      <c r="F6" s="40">
        <f t="shared" ref="F6:F39" si="2">C6/C$39*100</f>
        <v>63.103831807109479</v>
      </c>
      <c r="G6" s="10"/>
    </row>
    <row r="7" spans="1:7" ht="12" customHeight="1">
      <c r="A7" s="113" t="s">
        <v>118</v>
      </c>
      <c r="B7" s="166">
        <v>13689.054114173563</v>
      </c>
      <c r="C7" s="167">
        <v>13921.986401782722</v>
      </c>
      <c r="D7" s="39">
        <f t="shared" si="0"/>
        <v>1.7015951991013207</v>
      </c>
      <c r="E7" s="39">
        <f t="shared" si="1"/>
        <v>9.4879165513595769</v>
      </c>
      <c r="F7" s="40">
        <f t="shared" si="2"/>
        <v>9.6996636784741206</v>
      </c>
      <c r="G7" s="10"/>
    </row>
    <row r="8" spans="1:7" ht="12" customHeight="1">
      <c r="A8" s="114" t="s">
        <v>103</v>
      </c>
      <c r="B8" s="166">
        <v>13102.899334636177</v>
      </c>
      <c r="C8" s="167">
        <v>13108.071122693986</v>
      </c>
      <c r="D8" s="39">
        <f t="shared" si="0"/>
        <v>3.9470562397879834E-2</v>
      </c>
      <c r="E8" s="39">
        <f t="shared" si="1"/>
        <v>9.0816512544262356</v>
      </c>
      <c r="F8" s="40">
        <f t="shared" si="2"/>
        <v>9.1325962900933053</v>
      </c>
      <c r="G8" s="10"/>
    </row>
    <row r="9" spans="1:7" ht="12" customHeight="1">
      <c r="A9" s="114" t="s">
        <v>107</v>
      </c>
      <c r="B9" s="166">
        <v>586.15477953738696</v>
      </c>
      <c r="C9" s="167">
        <v>813.91527908873604</v>
      </c>
      <c r="D9" s="39">
        <f t="shared" si="0"/>
        <v>38.8567162637666</v>
      </c>
      <c r="E9" s="39">
        <f t="shared" si="1"/>
        <v>0.40626529693334112</v>
      </c>
      <c r="F9" s="40">
        <f t="shared" si="2"/>
        <v>0.56706738838081439</v>
      </c>
      <c r="G9" s="10"/>
    </row>
    <row r="10" spans="1:7" ht="12" customHeight="1">
      <c r="A10" s="23" t="s">
        <v>110</v>
      </c>
      <c r="B10" s="166">
        <v>7188.609250783582</v>
      </c>
      <c r="C10" s="167">
        <v>7014.3981768002013</v>
      </c>
      <c r="D10" s="39">
        <f t="shared" si="0"/>
        <v>-2.4234322371102737</v>
      </c>
      <c r="E10" s="39">
        <f t="shared" si="1"/>
        <v>4.9824424772451703</v>
      </c>
      <c r="F10" s="40">
        <f t="shared" si="2"/>
        <v>4.8870399135824298</v>
      </c>
      <c r="G10" s="10"/>
    </row>
    <row r="11" spans="1:7" ht="12" customHeight="1">
      <c r="A11" s="114" t="s">
        <v>104</v>
      </c>
      <c r="B11" s="166">
        <v>9590.1938228169511</v>
      </c>
      <c r="C11" s="167">
        <v>9179.7687837403464</v>
      </c>
      <c r="D11" s="39">
        <f t="shared" si="0"/>
        <v>-4.2796323688487199</v>
      </c>
      <c r="E11" s="39">
        <f t="shared" si="1"/>
        <v>6.6469865589938628</v>
      </c>
      <c r="F11" s="40">
        <f t="shared" si="2"/>
        <v>6.3956871727036777</v>
      </c>
      <c r="G11" s="10"/>
    </row>
    <row r="12" spans="1:7" ht="12" customHeight="1">
      <c r="A12" s="114" t="s">
        <v>108</v>
      </c>
      <c r="B12" s="166">
        <v>2401.5845720333691</v>
      </c>
      <c r="C12" s="167">
        <v>2165.3706069401446</v>
      </c>
      <c r="D12" s="39">
        <f t="shared" si="0"/>
        <v>-9.835754603187981</v>
      </c>
      <c r="E12" s="39">
        <f t="shared" si="1"/>
        <v>1.6645440817486934</v>
      </c>
      <c r="F12" s="40">
        <f t="shared" si="2"/>
        <v>1.5086472591212474</v>
      </c>
      <c r="G12" s="10"/>
    </row>
    <row r="13" spans="1:7" ht="12" customHeight="1">
      <c r="A13" s="113" t="s">
        <v>116</v>
      </c>
      <c r="B13" s="166">
        <v>-435.78986107678497</v>
      </c>
      <c r="C13" s="167">
        <v>-493.85162251064685</v>
      </c>
      <c r="D13" s="39">
        <f t="shared" si="0"/>
        <v>13.32333920995733</v>
      </c>
      <c r="E13" s="39">
        <f t="shared" si="1"/>
        <v>-0.30204700787500255</v>
      </c>
      <c r="F13" s="40">
        <f t="shared" si="2"/>
        <v>-0.34407407873984452</v>
      </c>
      <c r="G13" s="10"/>
    </row>
    <row r="14" spans="1:7" ht="12" customHeight="1">
      <c r="A14" s="115" t="s">
        <v>104</v>
      </c>
      <c r="B14" s="166">
        <v>1790.8508230391392</v>
      </c>
      <c r="C14" s="167">
        <v>1501.523101998037</v>
      </c>
      <c r="D14" s="39">
        <f t="shared" si="0"/>
        <v>-16.155880619364069</v>
      </c>
      <c r="E14" s="39">
        <f t="shared" si="1"/>
        <v>1.241243041572619</v>
      </c>
      <c r="F14" s="40">
        <f t="shared" si="2"/>
        <v>1.046134414624567</v>
      </c>
      <c r="G14" s="10"/>
    </row>
    <row r="15" spans="1:7" ht="12" customHeight="1">
      <c r="A15" s="115" t="s">
        <v>108</v>
      </c>
      <c r="B15" s="166">
        <v>2226.6406841159242</v>
      </c>
      <c r="C15" s="167">
        <v>1995.3747245086838</v>
      </c>
      <c r="D15" s="39">
        <f t="shared" si="0"/>
        <v>-10.386316986706063</v>
      </c>
      <c r="E15" s="39">
        <f t="shared" si="1"/>
        <v>1.5432900494476216</v>
      </c>
      <c r="F15" s="40">
        <f t="shared" si="2"/>
        <v>1.3902084933644114</v>
      </c>
      <c r="G15" s="10"/>
    </row>
    <row r="16" spans="1:7" ht="12" customHeight="1">
      <c r="A16" s="113" t="s">
        <v>119</v>
      </c>
      <c r="B16" s="166">
        <v>7525.7884430184167</v>
      </c>
      <c r="C16" s="167">
        <v>7421.493275290266</v>
      </c>
      <c r="D16" s="39">
        <f t="shared" si="0"/>
        <v>-1.3858370922571461</v>
      </c>
      <c r="E16" s="39">
        <f t="shared" si="1"/>
        <v>5.216142191783268</v>
      </c>
      <c r="F16" s="40">
        <f t="shared" si="2"/>
        <v>5.1706693775505377</v>
      </c>
      <c r="G16" s="10"/>
    </row>
    <row r="17" spans="1:7" ht="12" customHeight="1">
      <c r="A17" s="116" t="s">
        <v>101</v>
      </c>
      <c r="B17" s="166">
        <v>1427.6760099000098</v>
      </c>
      <c r="C17" s="167">
        <v>1615.9410278683042</v>
      </c>
      <c r="D17" s="39">
        <f t="shared" si="0"/>
        <v>13.186816663080295</v>
      </c>
      <c r="E17" s="39">
        <f t="shared" si="1"/>
        <v>0.98952569924347056</v>
      </c>
      <c r="F17" s="40">
        <f t="shared" si="2"/>
        <v>1.1258511567403375</v>
      </c>
      <c r="G17" s="10"/>
    </row>
    <row r="18" spans="1:7" ht="12" customHeight="1">
      <c r="A18" s="115" t="s">
        <v>104</v>
      </c>
      <c r="B18" s="166">
        <v>1586.7253787884247</v>
      </c>
      <c r="C18" s="167">
        <v>1769.7104301830343</v>
      </c>
      <c r="D18" s="39">
        <f t="shared" si="0"/>
        <v>11.532244573684922</v>
      </c>
      <c r="E18" s="39">
        <f t="shared" si="1"/>
        <v>1.0997632019206809</v>
      </c>
      <c r="F18" s="40">
        <f t="shared" si="2"/>
        <v>1.2329846823342048</v>
      </c>
      <c r="G18" s="10"/>
    </row>
    <row r="19" spans="1:7" ht="12" customHeight="1">
      <c r="A19" s="115" t="s">
        <v>111</v>
      </c>
      <c r="B19" s="166">
        <v>159.04936888841485</v>
      </c>
      <c r="C19" s="167">
        <v>153.76940231473009</v>
      </c>
      <c r="D19" s="39">
        <f t="shared" si="0"/>
        <v>-3.3197029391478163</v>
      </c>
      <c r="E19" s="39">
        <f t="shared" si="1"/>
        <v>0.11023750267721039</v>
      </c>
      <c r="F19" s="40">
        <f t="shared" si="2"/>
        <v>0.1071335255938673</v>
      </c>
      <c r="G19" s="10"/>
    </row>
    <row r="20" spans="1:7" ht="12" customHeight="1">
      <c r="A20" s="116" t="s">
        <v>112</v>
      </c>
      <c r="B20" s="166">
        <v>1900.5037768095765</v>
      </c>
      <c r="C20" s="167">
        <v>1835.426718073503</v>
      </c>
      <c r="D20" s="39">
        <f t="shared" si="0"/>
        <v>-3.4242004425437114</v>
      </c>
      <c r="E20" s="39">
        <f t="shared" si="1"/>
        <v>1.3172437693297545</v>
      </c>
      <c r="F20" s="40">
        <f t="shared" si="2"/>
        <v>1.2787702385285209</v>
      </c>
      <c r="G20" s="10"/>
    </row>
    <row r="21" spans="1:7" ht="12" customHeight="1">
      <c r="A21" s="116" t="s">
        <v>102</v>
      </c>
      <c r="B21" s="166">
        <v>4132.5335951399184</v>
      </c>
      <c r="C21" s="167">
        <v>3904.294365019914</v>
      </c>
      <c r="D21" s="39">
        <f t="shared" si="0"/>
        <v>-5.5229854728446961</v>
      </c>
      <c r="E21" s="39">
        <f t="shared" si="1"/>
        <v>2.8642690407499103</v>
      </c>
      <c r="F21" s="40">
        <f t="shared" si="2"/>
        <v>2.7201823898926887</v>
      </c>
      <c r="G21" s="10"/>
    </row>
    <row r="22" spans="1:7" ht="12" customHeight="1">
      <c r="A22" s="116" t="s">
        <v>113</v>
      </c>
      <c r="B22" s="166">
        <v>65.075061168912384</v>
      </c>
      <c r="C22" s="167">
        <v>65.831164328544489</v>
      </c>
      <c r="D22" s="39">
        <f t="shared" si="0"/>
        <v>1.161893889995004</v>
      </c>
      <c r="E22" s="39">
        <f t="shared" si="1"/>
        <v>4.5103682460132931E-2</v>
      </c>
      <c r="F22" s="40">
        <f t="shared" si="2"/>
        <v>4.5865592388991162E-2</v>
      </c>
      <c r="G22" s="10"/>
    </row>
    <row r="23" spans="1:7" ht="12" customHeight="1">
      <c r="A23" s="113" t="s">
        <v>121</v>
      </c>
      <c r="B23" s="166">
        <v>98.610668841950329</v>
      </c>
      <c r="C23" s="167">
        <v>86.756524020583527</v>
      </c>
      <c r="D23" s="39">
        <f t="shared" si="0"/>
        <v>-12.021158522275316</v>
      </c>
      <c r="E23" s="39">
        <f t="shared" si="1"/>
        <v>6.8347293336904397E-2</v>
      </c>
      <c r="F23" s="40">
        <f t="shared" si="2"/>
        <v>6.0444614771737286E-2</v>
      </c>
      <c r="G23" s="10"/>
    </row>
    <row r="24" spans="1:7" ht="12" customHeight="1">
      <c r="A24" s="115" t="s">
        <v>104</v>
      </c>
      <c r="B24" s="166">
        <v>114.50518787098058</v>
      </c>
      <c r="C24" s="167">
        <v>102.98300413731427</v>
      </c>
      <c r="D24" s="39">
        <f t="shared" si="0"/>
        <v>-10.062586637252629</v>
      </c>
      <c r="E24" s="39">
        <f t="shared" si="1"/>
        <v>7.9363822960765884E-2</v>
      </c>
      <c r="F24" s="40">
        <f t="shared" si="2"/>
        <v>7.1749854934705815E-2</v>
      </c>
      <c r="G24" s="10"/>
    </row>
    <row r="25" spans="1:7" ht="12" customHeight="1">
      <c r="A25" s="115" t="s">
        <v>108</v>
      </c>
      <c r="B25" s="166">
        <v>15.894519029030254</v>
      </c>
      <c r="C25" s="167">
        <v>16.226480116730745</v>
      </c>
      <c r="D25" s="39">
        <f t="shared" si="0"/>
        <v>2.0885255294242366</v>
      </c>
      <c r="E25" s="39">
        <f t="shared" si="1"/>
        <v>1.1016529623861477E-2</v>
      </c>
      <c r="F25" s="40">
        <f t="shared" si="2"/>
        <v>1.1305240162968525E-2</v>
      </c>
      <c r="G25" s="10"/>
    </row>
    <row r="26" spans="1:7" ht="12" customHeight="1">
      <c r="A26" s="25" t="s">
        <v>127</v>
      </c>
      <c r="B26" s="166">
        <v>19874.100530439733</v>
      </c>
      <c r="C26" s="167">
        <v>17539.0684651593</v>
      </c>
      <c r="D26" s="39">
        <f t="shared" si="0"/>
        <v>-11.749120729786146</v>
      </c>
      <c r="E26" s="39">
        <f t="shared" si="1"/>
        <v>13.774787198109287</v>
      </c>
      <c r="F26" s="40">
        <f t="shared" si="2"/>
        <v>12.219740806814183</v>
      </c>
      <c r="G26" s="10"/>
    </row>
    <row r="27" spans="1:7" ht="12" customHeight="1">
      <c r="A27" s="113" t="s">
        <v>117</v>
      </c>
      <c r="B27" s="166">
        <v>13373.108922002946</v>
      </c>
      <c r="C27" s="167">
        <v>11841.874097396872</v>
      </c>
      <c r="D27" s="39">
        <f t="shared" si="0"/>
        <v>-11.450103588752752</v>
      </c>
      <c r="E27" s="39">
        <f t="shared" si="1"/>
        <v>9.268934173679126</v>
      </c>
      <c r="F27" s="40">
        <f t="shared" si="2"/>
        <v>8.2504172000107499</v>
      </c>
      <c r="G27" s="10"/>
    </row>
    <row r="28" spans="1:7" ht="12" customHeight="1">
      <c r="A28" s="114" t="s">
        <v>105</v>
      </c>
      <c r="B28" s="166">
        <v>11696.838639525458</v>
      </c>
      <c r="C28" s="167">
        <v>10375.441930227245</v>
      </c>
      <c r="D28" s="39">
        <f t="shared" si="0"/>
        <v>-11.297041448729621</v>
      </c>
      <c r="E28" s="39">
        <f t="shared" si="1"/>
        <v>8.1071071821996252</v>
      </c>
      <c r="F28" s="40">
        <f t="shared" si="2"/>
        <v>7.2287311834937444</v>
      </c>
      <c r="G28" s="10"/>
    </row>
    <row r="29" spans="1:7" ht="12" customHeight="1">
      <c r="A29" s="114" t="s">
        <v>109</v>
      </c>
      <c r="B29" s="166">
        <v>1676.2702824774881</v>
      </c>
      <c r="C29" s="167">
        <v>1466.4321671696264</v>
      </c>
      <c r="D29" s="39">
        <f t="shared" si="0"/>
        <v>-12.51815518662813</v>
      </c>
      <c r="E29" s="39">
        <f t="shared" si="1"/>
        <v>1.1618269914795005</v>
      </c>
      <c r="F29" s="40">
        <f t="shared" si="2"/>
        <v>1.0216860165170059</v>
      </c>
      <c r="G29" s="10"/>
    </row>
    <row r="30" spans="1:7" ht="12" customHeight="1">
      <c r="A30" s="113" t="s">
        <v>120</v>
      </c>
      <c r="B30" s="166">
        <v>1273.9120578405737</v>
      </c>
      <c r="C30" s="167">
        <v>992.37123288724638</v>
      </c>
      <c r="D30" s="39">
        <f t="shared" si="0"/>
        <v>-22.100491413086324</v>
      </c>
      <c r="E30" s="39">
        <f t="shared" si="1"/>
        <v>0.88295153176781926</v>
      </c>
      <c r="F30" s="40">
        <f t="shared" si="2"/>
        <v>0.69140041696682242</v>
      </c>
      <c r="G30" s="10"/>
    </row>
    <row r="31" spans="1:7" ht="12" customHeight="1">
      <c r="A31" s="114" t="s">
        <v>105</v>
      </c>
      <c r="B31" s="166">
        <v>831.78806530797408</v>
      </c>
      <c r="C31" s="167">
        <v>645.98929911709001</v>
      </c>
      <c r="D31" s="39">
        <f t="shared" si="0"/>
        <v>-22.337272430338498</v>
      </c>
      <c r="E31" s="39">
        <f t="shared" si="1"/>
        <v>0.57651432204418163</v>
      </c>
      <c r="F31" s="40">
        <f t="shared" si="2"/>
        <v>0.45007075574550487</v>
      </c>
      <c r="G31" s="10"/>
    </row>
    <row r="32" spans="1:7" ht="12" customHeight="1">
      <c r="A32" s="114" t="s">
        <v>109</v>
      </c>
      <c r="B32" s="166">
        <v>442.12399253259946</v>
      </c>
      <c r="C32" s="167">
        <v>346.38193377015631</v>
      </c>
      <c r="D32" s="39">
        <f t="shared" si="0"/>
        <v>-21.655024468138027</v>
      </c>
      <c r="E32" s="39">
        <f t="shared" si="1"/>
        <v>0.30643720972363758</v>
      </c>
      <c r="F32" s="40">
        <f t="shared" si="2"/>
        <v>0.24132966122131749</v>
      </c>
      <c r="G32" s="10"/>
    </row>
    <row r="33" spans="1:7" ht="12" customHeight="1">
      <c r="A33" s="113" t="s">
        <v>122</v>
      </c>
      <c r="B33" s="166">
        <v>5227.0795505962124</v>
      </c>
      <c r="C33" s="167">
        <v>4704.8231348751806</v>
      </c>
      <c r="D33" s="39">
        <f t="shared" si="0"/>
        <v>-9.9913615368922795</v>
      </c>
      <c r="E33" s="39">
        <f t="shared" si="1"/>
        <v>3.6229014926623422</v>
      </c>
      <c r="F33" s="40">
        <f t="shared" si="2"/>
        <v>3.2779231898366104</v>
      </c>
      <c r="G33" s="10"/>
    </row>
    <row r="34" spans="1:7" ht="12" customHeight="1">
      <c r="A34" s="117" t="s">
        <v>106</v>
      </c>
      <c r="B34" s="166">
        <v>692.03719202349589</v>
      </c>
      <c r="C34" s="167">
        <v>838.80636433324094</v>
      </c>
      <c r="D34" s="39">
        <f t="shared" si="0"/>
        <v>21.208278110110875</v>
      </c>
      <c r="E34" s="39">
        <f t="shared" si="1"/>
        <v>0.47965265339682928</v>
      </c>
      <c r="F34" s="40">
        <f t="shared" si="2"/>
        <v>0.58440939321376062</v>
      </c>
      <c r="G34" s="10"/>
    </row>
    <row r="35" spans="1:7" ht="12" customHeight="1">
      <c r="A35" s="114" t="s">
        <v>128</v>
      </c>
      <c r="B35" s="166">
        <v>4535.0423585727167</v>
      </c>
      <c r="C35" s="167">
        <v>3866.0167705419399</v>
      </c>
      <c r="D35" s="39">
        <f t="shared" si="0"/>
        <v>-14.752355879677708</v>
      </c>
      <c r="E35" s="39">
        <f t="shared" si="1"/>
        <v>3.1432488392655134</v>
      </c>
      <c r="F35" s="40">
        <f t="shared" si="2"/>
        <v>2.6935137966228502</v>
      </c>
      <c r="G35" s="10"/>
    </row>
    <row r="36" spans="1:7" ht="12" customHeight="1">
      <c r="A36" s="114" t="s">
        <v>123</v>
      </c>
      <c r="B36" s="166">
        <v>0</v>
      </c>
      <c r="C36" s="167">
        <v>0</v>
      </c>
      <c r="D36" s="39">
        <f>IFERROR((C36-B36)/B36*100,0)</f>
        <v>0</v>
      </c>
      <c r="E36" s="39">
        <f t="shared" si="1"/>
        <v>0</v>
      </c>
      <c r="F36" s="40">
        <f t="shared" si="2"/>
        <v>0</v>
      </c>
      <c r="G36" s="2"/>
    </row>
    <row r="37" spans="1:7" ht="12" customHeight="1">
      <c r="A37" s="118" t="s">
        <v>114</v>
      </c>
      <c r="B37" s="166">
        <v>129630.09914781631</v>
      </c>
      <c r="C37" s="167">
        <v>129048.76748438952</v>
      </c>
      <c r="D37" s="39">
        <f t="shared" si="0"/>
        <v>-0.44845423034344412</v>
      </c>
      <c r="E37" s="39">
        <f t="shared" si="1"/>
        <v>89.846935588157109</v>
      </c>
      <c r="F37" s="40">
        <f t="shared" si="2"/>
        <v>89.91027620598021</v>
      </c>
    </row>
    <row r="38" spans="1:7" ht="12" customHeight="1">
      <c r="A38" s="23" t="s">
        <v>134</v>
      </c>
      <c r="B38" s="166">
        <v>14648.721603531723</v>
      </c>
      <c r="C38" s="167">
        <v>14481.842063227559</v>
      </c>
      <c r="D38" s="39">
        <f t="shared" si="0"/>
        <v>-1.1392089004130594</v>
      </c>
      <c r="E38" s="39">
        <f t="shared" si="1"/>
        <v>10.1530644118429</v>
      </c>
      <c r="F38" s="40">
        <f t="shared" si="2"/>
        <v>10.089723794019788</v>
      </c>
    </row>
    <row r="39" spans="1:7" ht="12" customHeight="1">
      <c r="A39" s="26" t="s">
        <v>124</v>
      </c>
      <c r="B39" s="168">
        <v>144278.82075134802</v>
      </c>
      <c r="C39" s="169">
        <v>143530.60954761709</v>
      </c>
      <c r="D39" s="41">
        <f t="shared" si="0"/>
        <v>-0.51858699692341126</v>
      </c>
      <c r="E39" s="41">
        <f t="shared" si="1"/>
        <v>100</v>
      </c>
      <c r="F39" s="42">
        <f t="shared" si="2"/>
        <v>100</v>
      </c>
    </row>
    <row r="40" spans="1:7" s="124" customFormat="1" ht="11.25" customHeight="1">
      <c r="A40" s="127" t="s">
        <v>136</v>
      </c>
      <c r="B40" s="119"/>
      <c r="C40" s="120"/>
      <c r="D40" s="121"/>
      <c r="E40" s="122"/>
      <c r="F40" s="123"/>
    </row>
    <row r="41" spans="1:7">
      <c r="F41" s="95" t="s">
        <v>138</v>
      </c>
    </row>
  </sheetData>
  <mergeCells count="4">
    <mergeCell ref="A3:A4"/>
    <mergeCell ref="B3:C3"/>
    <mergeCell ref="E3:F3"/>
    <mergeCell ref="D3:D4"/>
  </mergeCells>
  <phoneticPr fontId="3"/>
  <pageMargins left="0.39370078740157483" right="0.39370078740157483"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3.5"/>
  <cols>
    <col min="1" max="1" width="10" customWidth="1"/>
    <col min="2" max="7" width="12.5" customWidth="1"/>
    <col min="9" max="9" width="10.625" customWidth="1"/>
    <col min="10" max="15" width="12.125" customWidth="1"/>
  </cols>
  <sheetData>
    <row r="1" spans="1:7" s="104" customFormat="1" ht="22.5" customHeight="1">
      <c r="A1" s="103" t="s">
        <v>132</v>
      </c>
    </row>
    <row r="2" spans="1:7" ht="12" customHeight="1">
      <c r="A2" s="15"/>
      <c r="B2" s="15"/>
      <c r="C2" s="15"/>
      <c r="D2" s="15"/>
      <c r="E2" s="15"/>
      <c r="F2" s="15"/>
      <c r="G2" s="35" t="s">
        <v>36</v>
      </c>
    </row>
    <row r="3" spans="1:7" ht="19.5" customHeight="1">
      <c r="A3" s="237" t="s">
        <v>84</v>
      </c>
      <c r="B3" s="239" t="s">
        <v>12</v>
      </c>
      <c r="C3" s="241" t="s">
        <v>13</v>
      </c>
      <c r="D3" s="243" t="s">
        <v>21</v>
      </c>
      <c r="E3" s="243" t="s">
        <v>23</v>
      </c>
      <c r="F3" s="243" t="s">
        <v>22</v>
      </c>
      <c r="G3" s="235" t="s">
        <v>24</v>
      </c>
    </row>
    <row r="4" spans="1:7" ht="14.1" customHeight="1">
      <c r="A4" s="238"/>
      <c r="B4" s="240"/>
      <c r="C4" s="242"/>
      <c r="D4" s="242"/>
      <c r="E4" s="242"/>
      <c r="F4" s="242"/>
      <c r="G4" s="236"/>
    </row>
    <row r="5" spans="1:7" ht="12.75" customHeight="1">
      <c r="A5" s="110">
        <v>27</v>
      </c>
      <c r="B5" s="44">
        <v>157744.37953340323</v>
      </c>
      <c r="C5" s="36">
        <v>144278.82075134802</v>
      </c>
      <c r="D5" s="45">
        <v>3.1097955551188416</v>
      </c>
      <c r="E5" s="46">
        <v>1053.9478822302615</v>
      </c>
      <c r="F5" s="47">
        <v>3.29872208438593</v>
      </c>
      <c r="G5" s="170">
        <v>50725</v>
      </c>
    </row>
    <row r="6" spans="1:7" ht="12.75" customHeight="1">
      <c r="A6" s="111">
        <v>28</v>
      </c>
      <c r="B6" s="27">
        <v>154118.14417801812</v>
      </c>
      <c r="C6" s="32">
        <v>143530.60954761709</v>
      </c>
      <c r="D6" s="48">
        <v>3.0497307643814806</v>
      </c>
      <c r="E6" s="49">
        <v>1029.7196778113057</v>
      </c>
      <c r="F6" s="50">
        <v>-2.2988047917214316</v>
      </c>
      <c r="G6" s="171">
        <v>50535</v>
      </c>
    </row>
    <row r="7" spans="1:7" ht="12.75" customHeight="1">
      <c r="A7" s="112" t="s">
        <v>14</v>
      </c>
      <c r="B7" s="51">
        <v>-2.2988047917214307</v>
      </c>
      <c r="C7" s="52">
        <v>-0.51858699692341126</v>
      </c>
      <c r="D7" s="52">
        <v>-1.9314707244497828</v>
      </c>
      <c r="E7" s="52">
        <v>-2.2988047917214298</v>
      </c>
      <c r="F7" s="53" t="s">
        <v>148</v>
      </c>
      <c r="G7" s="54">
        <v>-0.37456875308033516</v>
      </c>
    </row>
    <row r="8" spans="1:7" ht="16.5" customHeight="1">
      <c r="A8" s="15"/>
      <c r="B8" s="43"/>
      <c r="C8" s="43"/>
      <c r="D8" s="43"/>
      <c r="E8" s="43"/>
      <c r="F8" s="43"/>
      <c r="G8" s="125" t="s">
        <v>138</v>
      </c>
    </row>
  </sheetData>
  <mergeCells count="7">
    <mergeCell ref="G3:G4"/>
    <mergeCell ref="A3:A4"/>
    <mergeCell ref="B3:B4"/>
    <mergeCell ref="C3:C4"/>
    <mergeCell ref="D3:D4"/>
    <mergeCell ref="E3:E4"/>
    <mergeCell ref="F3:F4"/>
  </mergeCells>
  <phoneticPr fontId="3"/>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3.5"/>
  <cols>
    <col min="1" max="1" width="10" customWidth="1"/>
    <col min="2" max="6" width="15" customWidth="1"/>
  </cols>
  <sheetData>
    <row r="1" spans="1:7" s="104" customFormat="1" ht="22.5" customHeight="1">
      <c r="A1" s="105" t="s">
        <v>133</v>
      </c>
      <c r="B1" s="106"/>
      <c r="C1" s="106"/>
      <c r="D1" s="106"/>
      <c r="E1" s="107"/>
      <c r="F1" s="107"/>
      <c r="G1" s="107"/>
    </row>
    <row r="2" spans="1:7" ht="7.5" customHeight="1">
      <c r="A2" s="124"/>
      <c r="B2" s="55"/>
      <c r="C2" s="55"/>
      <c r="D2" s="55"/>
      <c r="E2" s="55"/>
      <c r="F2" s="12"/>
    </row>
    <row r="3" spans="1:7" ht="13.5" customHeight="1">
      <c r="A3" s="97" t="s">
        <v>85</v>
      </c>
      <c r="B3" s="58" t="s">
        <v>15</v>
      </c>
      <c r="C3" s="56" t="s">
        <v>16</v>
      </c>
      <c r="D3" s="56" t="s">
        <v>17</v>
      </c>
      <c r="E3" s="56" t="s">
        <v>86</v>
      </c>
      <c r="F3" s="57" t="s">
        <v>20</v>
      </c>
    </row>
    <row r="4" spans="1:7" ht="12.75" customHeight="1">
      <c r="A4" s="101" t="s">
        <v>149</v>
      </c>
      <c r="B4" s="60">
        <v>97.6</v>
      </c>
      <c r="C4" s="61">
        <v>97.2</v>
      </c>
      <c r="D4" s="61">
        <v>98.9</v>
      </c>
      <c r="E4" s="61">
        <v>98.9</v>
      </c>
      <c r="F4" s="62">
        <v>97.4</v>
      </c>
    </row>
    <row r="5" spans="1:7" ht="12.75" customHeight="1">
      <c r="A5" s="59">
        <v>22</v>
      </c>
      <c r="B5" s="63">
        <v>96.9</v>
      </c>
      <c r="C5" s="64">
        <v>96.5</v>
      </c>
      <c r="D5" s="64">
        <v>98</v>
      </c>
      <c r="E5" s="64">
        <v>96.8</v>
      </c>
      <c r="F5" s="65">
        <v>96.6</v>
      </c>
    </row>
    <row r="6" spans="1:7" ht="12.75" customHeight="1">
      <c r="A6" s="59">
        <v>23</v>
      </c>
      <c r="B6" s="66">
        <v>96.6</v>
      </c>
      <c r="C6" s="67">
        <v>96.3</v>
      </c>
      <c r="D6" s="67">
        <v>97.5</v>
      </c>
      <c r="E6" s="67">
        <v>96.3</v>
      </c>
      <c r="F6" s="68">
        <v>96.3</v>
      </c>
    </row>
    <row r="7" spans="1:7" ht="12.75" customHeight="1">
      <c r="A7" s="59">
        <v>24</v>
      </c>
      <c r="B7" s="66">
        <v>96.5</v>
      </c>
      <c r="C7" s="67">
        <v>96.2</v>
      </c>
      <c r="D7" s="67">
        <v>97</v>
      </c>
      <c r="E7" s="67">
        <v>96.4</v>
      </c>
      <c r="F7" s="68">
        <v>96.3</v>
      </c>
    </row>
    <row r="8" spans="1:7" ht="12.75" customHeight="1">
      <c r="A8" s="59">
        <v>25</v>
      </c>
      <c r="B8" s="66">
        <v>96.7</v>
      </c>
      <c r="C8" s="67">
        <v>96.6</v>
      </c>
      <c r="D8" s="67">
        <v>97.1</v>
      </c>
      <c r="E8" s="67">
        <v>96.6</v>
      </c>
      <c r="F8" s="68">
        <v>96.6</v>
      </c>
    </row>
    <row r="9" spans="1:7" ht="12.75" customHeight="1">
      <c r="A9" s="59">
        <v>26</v>
      </c>
      <c r="B9" s="66">
        <v>99.3</v>
      </c>
      <c r="C9" s="67">
        <v>99.2</v>
      </c>
      <c r="D9" s="67">
        <v>99.3</v>
      </c>
      <c r="E9" s="67">
        <v>99</v>
      </c>
      <c r="F9" s="68">
        <v>99.2</v>
      </c>
    </row>
    <row r="10" spans="1:7" ht="12.75" customHeight="1">
      <c r="A10" s="59">
        <v>27</v>
      </c>
      <c r="B10" s="63">
        <v>100</v>
      </c>
      <c r="C10" s="64">
        <v>100</v>
      </c>
      <c r="D10" s="64">
        <v>100</v>
      </c>
      <c r="E10" s="64">
        <v>100</v>
      </c>
      <c r="F10" s="65">
        <v>100</v>
      </c>
    </row>
    <row r="11" spans="1:7" ht="12.75" customHeight="1">
      <c r="A11" s="59">
        <v>28</v>
      </c>
      <c r="B11" s="63">
        <v>99.7</v>
      </c>
      <c r="C11" s="64">
        <v>99.9</v>
      </c>
      <c r="D11" s="64">
        <v>99.8</v>
      </c>
      <c r="E11" s="64">
        <v>99.9</v>
      </c>
      <c r="F11" s="65">
        <v>99.9</v>
      </c>
    </row>
    <row r="12" spans="1:7" ht="12.75" customHeight="1">
      <c r="A12" s="59">
        <v>29</v>
      </c>
      <c r="B12" s="69">
        <v>100.6</v>
      </c>
      <c r="C12" s="70">
        <v>100.4</v>
      </c>
      <c r="D12" s="70">
        <v>100</v>
      </c>
      <c r="E12" s="70">
        <v>99.8</v>
      </c>
      <c r="F12" s="71">
        <v>100.3</v>
      </c>
    </row>
    <row r="13" spans="1:7" ht="12.75" customHeight="1">
      <c r="A13" s="135">
        <v>30</v>
      </c>
      <c r="B13" s="172">
        <v>101.8</v>
      </c>
      <c r="C13" s="173">
        <v>101.3</v>
      </c>
      <c r="D13" s="173">
        <v>100.9</v>
      </c>
      <c r="E13" s="173">
        <v>100.5</v>
      </c>
      <c r="F13" s="174">
        <v>101.3</v>
      </c>
    </row>
    <row r="14" spans="1:7" ht="11.25" customHeight="1">
      <c r="A14" s="126" t="s">
        <v>137</v>
      </c>
      <c r="B14" s="14"/>
      <c r="C14" s="14"/>
      <c r="D14" s="14"/>
      <c r="E14" s="14"/>
      <c r="F14" s="14"/>
    </row>
    <row r="15" spans="1:7" ht="11.25" customHeight="1">
      <c r="F15" s="14" t="s">
        <v>29</v>
      </c>
    </row>
    <row r="16" spans="1:7" ht="13.5" customHeight="1"/>
    <row r="17" ht="13.5" customHeight="1"/>
    <row r="18" ht="13.5" customHeight="1"/>
    <row r="19" ht="13.5" customHeight="1"/>
    <row r="20" ht="13.5" customHeight="1"/>
    <row r="21" ht="13.5" customHeight="1"/>
  </sheetData>
  <phoneticPr fontId="3"/>
  <pageMargins left="0.75" right="0.75" top="1" bottom="1" header="0.51200000000000001" footer="0.5120000000000000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zoomScaleNormal="100" workbookViewId="0"/>
  </sheetViews>
  <sheetFormatPr defaultRowHeight="13.5"/>
  <cols>
    <col min="1" max="1" width="10" customWidth="1"/>
    <col min="2" max="8" width="10.75" customWidth="1"/>
  </cols>
  <sheetData>
    <row r="1" spans="1:8" s="104" customFormat="1" ht="22.5" customHeight="1">
      <c r="A1" s="103" t="s">
        <v>37</v>
      </c>
    </row>
    <row r="2" spans="1:8" ht="7.5" customHeight="1">
      <c r="A2" s="72"/>
    </row>
    <row r="3" spans="1:8" ht="13.5" customHeight="1">
      <c r="A3" s="98" t="s">
        <v>85</v>
      </c>
      <c r="B3" s="73" t="s">
        <v>38</v>
      </c>
      <c r="C3" s="175" t="s">
        <v>46</v>
      </c>
      <c r="D3" s="74" t="s">
        <v>163</v>
      </c>
      <c r="E3" s="74" t="s">
        <v>39</v>
      </c>
      <c r="F3" s="74" t="s">
        <v>40</v>
      </c>
      <c r="G3" s="74" t="s">
        <v>41</v>
      </c>
      <c r="H3" s="75" t="s">
        <v>42</v>
      </c>
    </row>
    <row r="4" spans="1:8" ht="13.5" customHeight="1">
      <c r="A4" s="76" t="s">
        <v>150</v>
      </c>
      <c r="B4" s="77">
        <v>75.3</v>
      </c>
      <c r="C4" s="78">
        <v>60</v>
      </c>
      <c r="D4" s="78">
        <v>62.1</v>
      </c>
      <c r="E4" s="78">
        <v>80.8</v>
      </c>
      <c r="F4" s="78">
        <v>95.4</v>
      </c>
      <c r="G4" s="78">
        <v>93.5</v>
      </c>
      <c r="H4" s="79">
        <v>59.8</v>
      </c>
    </row>
    <row r="5" spans="1:8" ht="13.5" customHeight="1">
      <c r="A5" s="80" t="s">
        <v>151</v>
      </c>
      <c r="B5" s="81">
        <v>72</v>
      </c>
      <c r="C5" s="82">
        <v>61.1</v>
      </c>
      <c r="D5" s="82">
        <v>61</v>
      </c>
      <c r="E5" s="82">
        <v>72.7</v>
      </c>
      <c r="F5" s="82">
        <v>95</v>
      </c>
      <c r="G5" s="82">
        <v>93.3</v>
      </c>
      <c r="H5" s="83">
        <v>65.7</v>
      </c>
    </row>
    <row r="6" spans="1:8" ht="13.5" customHeight="1">
      <c r="A6" s="80" t="s">
        <v>152</v>
      </c>
      <c r="B6" s="81">
        <v>71.400000000000006</v>
      </c>
      <c r="C6" s="82">
        <v>59.5</v>
      </c>
      <c r="D6" s="82">
        <v>60.9</v>
      </c>
      <c r="E6" s="82">
        <v>71.7</v>
      </c>
      <c r="F6" s="82">
        <v>95.3</v>
      </c>
      <c r="G6" s="82">
        <v>94.5</v>
      </c>
      <c r="H6" s="83">
        <v>62.6</v>
      </c>
    </row>
    <row r="7" spans="1:8" ht="13.5" customHeight="1">
      <c r="A7" s="80" t="s">
        <v>153</v>
      </c>
      <c r="B7" s="81">
        <v>59.6</v>
      </c>
      <c r="C7" s="82">
        <v>49.4</v>
      </c>
      <c r="D7" s="82">
        <v>45.1</v>
      </c>
      <c r="E7" s="82">
        <v>53</v>
      </c>
      <c r="F7" s="82">
        <v>92.7</v>
      </c>
      <c r="G7" s="82">
        <v>94.1</v>
      </c>
      <c r="H7" s="83">
        <v>54</v>
      </c>
    </row>
    <row r="8" spans="1:8" ht="13.5" customHeight="1">
      <c r="A8" s="80" t="s">
        <v>154</v>
      </c>
      <c r="B8" s="81">
        <v>57.5</v>
      </c>
      <c r="C8" s="82">
        <v>49.4</v>
      </c>
      <c r="D8" s="82">
        <v>47</v>
      </c>
      <c r="E8" s="82">
        <v>41.3</v>
      </c>
      <c r="F8" s="82">
        <v>95</v>
      </c>
      <c r="G8" s="82">
        <v>93.9</v>
      </c>
      <c r="H8" s="83">
        <v>72.900000000000006</v>
      </c>
    </row>
    <row r="9" spans="1:8" ht="13.5" customHeight="1">
      <c r="A9" s="80" t="s">
        <v>155</v>
      </c>
      <c r="B9" s="81">
        <v>50.8</v>
      </c>
      <c r="C9" s="82">
        <v>40.799999999999997</v>
      </c>
      <c r="D9" s="82">
        <v>42.2</v>
      </c>
      <c r="E9" s="82">
        <v>34.200000000000003</v>
      </c>
      <c r="F9" s="82">
        <v>90.6</v>
      </c>
      <c r="G9" s="82">
        <v>90.5</v>
      </c>
      <c r="H9" s="83">
        <v>59.7</v>
      </c>
    </row>
    <row r="10" spans="1:8" ht="13.5" customHeight="1">
      <c r="A10" s="80">
        <v>21</v>
      </c>
      <c r="B10" s="81">
        <v>55</v>
      </c>
      <c r="C10" s="82">
        <v>39.200000000000003</v>
      </c>
      <c r="D10" s="82">
        <v>45.7</v>
      </c>
      <c r="E10" s="82">
        <v>31.3</v>
      </c>
      <c r="F10" s="82">
        <v>91.6</v>
      </c>
      <c r="G10" s="82">
        <v>92.6</v>
      </c>
      <c r="H10" s="83">
        <v>62.1</v>
      </c>
    </row>
    <row r="11" spans="1:8" ht="13.5" customHeight="1">
      <c r="A11" s="20">
        <v>24</v>
      </c>
      <c r="B11" s="81">
        <v>48.9</v>
      </c>
      <c r="C11" s="82">
        <v>42.5</v>
      </c>
      <c r="D11" s="82">
        <v>41.2</v>
      </c>
      <c r="E11" s="82">
        <v>26</v>
      </c>
      <c r="F11" s="82">
        <v>95</v>
      </c>
      <c r="G11" s="82">
        <v>93.3</v>
      </c>
      <c r="H11" s="83">
        <v>53.3</v>
      </c>
    </row>
    <row r="12" spans="1:8" ht="13.5" customHeight="1">
      <c r="A12" s="20">
        <v>27</v>
      </c>
      <c r="B12" s="81">
        <v>46.7</v>
      </c>
      <c r="C12" s="82">
        <v>34.799999999999997</v>
      </c>
      <c r="D12" s="82">
        <v>39.700000000000003</v>
      </c>
      <c r="E12" s="82">
        <v>25</v>
      </c>
      <c r="F12" s="82">
        <v>93.6</v>
      </c>
      <c r="G12" s="82">
        <v>96.5</v>
      </c>
      <c r="H12" s="83">
        <v>58.9</v>
      </c>
    </row>
    <row r="13" spans="1:8" ht="13.5" customHeight="1">
      <c r="A13" s="176">
        <v>30</v>
      </c>
      <c r="B13" s="177">
        <v>45.4</v>
      </c>
      <c r="C13" s="178">
        <v>35.299999999999997</v>
      </c>
      <c r="D13" s="178">
        <v>40.1</v>
      </c>
      <c r="E13" s="178">
        <v>23.3</v>
      </c>
      <c r="F13" s="178">
        <v>91.3</v>
      </c>
      <c r="G13" s="178">
        <v>91.8</v>
      </c>
      <c r="H13" s="179">
        <v>57.6</v>
      </c>
    </row>
    <row r="14" spans="1:8">
      <c r="H14" s="99" t="s">
        <v>43</v>
      </c>
    </row>
  </sheetData>
  <phoneticPr fontId="3"/>
  <hyperlinks>
    <hyperlink ref="H14" r:id="rId1"/>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zoomScaleSheetLayoutView="110" workbookViewId="0"/>
  </sheetViews>
  <sheetFormatPr defaultRowHeight="13.5"/>
  <cols>
    <col min="1" max="1" width="4.625" customWidth="1"/>
    <col min="2" max="2" width="13.5" customWidth="1"/>
    <col min="3" max="19" width="4.125" customWidth="1"/>
  </cols>
  <sheetData>
    <row r="1" spans="1:19" s="104" customFormat="1" ht="22.5" customHeight="1">
      <c r="A1" s="103" t="s">
        <v>162</v>
      </c>
    </row>
    <row r="2" spans="1:19" ht="7.5" customHeight="1">
      <c r="A2" s="72"/>
    </row>
    <row r="3" spans="1:19" ht="13.5" customHeight="1">
      <c r="A3" s="258"/>
      <c r="B3" s="259"/>
      <c r="C3" s="255" t="s">
        <v>46</v>
      </c>
      <c r="D3" s="248"/>
      <c r="E3" s="248"/>
      <c r="F3" s="248"/>
      <c r="G3" s="248"/>
      <c r="H3" s="248"/>
      <c r="I3" s="248" t="s">
        <v>47</v>
      </c>
      <c r="J3" s="248"/>
      <c r="K3" s="248"/>
      <c r="L3" s="248"/>
      <c r="M3" s="248" t="s">
        <v>39</v>
      </c>
      <c r="N3" s="248"/>
      <c r="O3" s="248"/>
      <c r="P3" s="248"/>
      <c r="Q3" s="248"/>
      <c r="R3" s="248"/>
      <c r="S3" s="249"/>
    </row>
    <row r="4" spans="1:19" ht="75" customHeight="1">
      <c r="A4" s="253" t="s">
        <v>82</v>
      </c>
      <c r="B4" s="254"/>
      <c r="C4" s="90" t="s">
        <v>50</v>
      </c>
      <c r="D4" s="91" t="s">
        <v>51</v>
      </c>
      <c r="E4" s="91" t="s">
        <v>52</v>
      </c>
      <c r="F4" s="91" t="s">
        <v>53</v>
      </c>
      <c r="G4" s="91" t="s">
        <v>54</v>
      </c>
      <c r="H4" s="91" t="s">
        <v>55</v>
      </c>
      <c r="I4" s="92" t="s">
        <v>56</v>
      </c>
      <c r="J4" s="93" t="s">
        <v>79</v>
      </c>
      <c r="K4" s="92" t="s">
        <v>57</v>
      </c>
      <c r="L4" s="92" t="s">
        <v>55</v>
      </c>
      <c r="M4" s="128" t="s">
        <v>80</v>
      </c>
      <c r="N4" s="92" t="s">
        <v>58</v>
      </c>
      <c r="O4" s="92" t="s">
        <v>59</v>
      </c>
      <c r="P4" s="93" t="s">
        <v>60</v>
      </c>
      <c r="Q4" s="92" t="s">
        <v>61</v>
      </c>
      <c r="R4" s="128" t="s">
        <v>81</v>
      </c>
      <c r="S4" s="94" t="s">
        <v>55</v>
      </c>
    </row>
    <row r="5" spans="1:19" ht="13.5" customHeight="1">
      <c r="A5" s="256" t="s">
        <v>83</v>
      </c>
      <c r="B5" s="257"/>
      <c r="C5" s="180">
        <v>21.3</v>
      </c>
      <c r="D5" s="181">
        <v>26.6</v>
      </c>
      <c r="E5" s="181">
        <v>34.700000000000003</v>
      </c>
      <c r="F5" s="181">
        <v>58.1</v>
      </c>
      <c r="G5" s="181">
        <v>35.299999999999997</v>
      </c>
      <c r="H5" s="181">
        <v>35.299999999999997</v>
      </c>
      <c r="I5" s="181">
        <v>58.2</v>
      </c>
      <c r="J5" s="181">
        <v>26.3</v>
      </c>
      <c r="K5" s="181">
        <v>34.9</v>
      </c>
      <c r="L5" s="181">
        <v>40.1</v>
      </c>
      <c r="M5" s="181">
        <v>29</v>
      </c>
      <c r="N5" s="181">
        <v>71.599999999999994</v>
      </c>
      <c r="O5" s="181">
        <v>16.3</v>
      </c>
      <c r="P5" s="181">
        <v>9.3000000000000007</v>
      </c>
      <c r="Q5" s="181">
        <v>7.6</v>
      </c>
      <c r="R5" s="181">
        <v>5.9</v>
      </c>
      <c r="S5" s="182">
        <v>23.3</v>
      </c>
    </row>
    <row r="6" spans="1:19" ht="13.5" customHeight="1">
      <c r="A6" s="260" t="s">
        <v>66</v>
      </c>
      <c r="B6" s="88" t="s">
        <v>77</v>
      </c>
      <c r="C6" s="183">
        <v>60.9</v>
      </c>
      <c r="D6" s="184">
        <v>53.8</v>
      </c>
      <c r="E6" s="184">
        <v>51.8</v>
      </c>
      <c r="F6" s="184">
        <v>30.8</v>
      </c>
      <c r="G6" s="184">
        <v>52.1</v>
      </c>
      <c r="H6" s="184">
        <v>49.8</v>
      </c>
      <c r="I6" s="184">
        <v>17.600000000000001</v>
      </c>
      <c r="J6" s="184">
        <v>49.4</v>
      </c>
      <c r="K6" s="184">
        <v>47</v>
      </c>
      <c r="L6" s="184">
        <v>37.700000000000003</v>
      </c>
      <c r="M6" s="184">
        <v>58</v>
      </c>
      <c r="N6" s="184">
        <v>24.3</v>
      </c>
      <c r="O6" s="184">
        <v>66.900000000000006</v>
      </c>
      <c r="P6" s="184">
        <v>80.8</v>
      </c>
      <c r="Q6" s="184">
        <v>81.8</v>
      </c>
      <c r="R6" s="184">
        <v>86.4</v>
      </c>
      <c r="S6" s="185">
        <v>66.400000000000006</v>
      </c>
    </row>
    <row r="7" spans="1:19" ht="13.5" customHeight="1">
      <c r="A7" s="251"/>
      <c r="B7" s="84" t="s">
        <v>78</v>
      </c>
      <c r="C7" s="186">
        <v>5.9</v>
      </c>
      <c r="D7" s="187">
        <v>5.3</v>
      </c>
      <c r="E7" s="187">
        <v>5.3</v>
      </c>
      <c r="F7" s="187">
        <v>7</v>
      </c>
      <c r="G7" s="187">
        <v>2.4</v>
      </c>
      <c r="H7" s="187">
        <v>5.2</v>
      </c>
      <c r="I7" s="187">
        <v>2.9</v>
      </c>
      <c r="J7" s="187">
        <v>2.5</v>
      </c>
      <c r="K7" s="187">
        <v>3.6</v>
      </c>
      <c r="L7" s="187">
        <v>3</v>
      </c>
      <c r="M7" s="187">
        <v>3</v>
      </c>
      <c r="N7" s="187">
        <v>1.8</v>
      </c>
      <c r="O7" s="187">
        <v>5.6</v>
      </c>
      <c r="P7" s="187">
        <v>1.2</v>
      </c>
      <c r="Q7" s="187">
        <v>2.9</v>
      </c>
      <c r="R7" s="187">
        <v>1.2</v>
      </c>
      <c r="S7" s="188">
        <v>2.6</v>
      </c>
    </row>
    <row r="8" spans="1:19" ht="13.5" customHeight="1">
      <c r="A8" s="251"/>
      <c r="B8" s="84" t="s">
        <v>157</v>
      </c>
      <c r="C8" s="186">
        <v>0.6</v>
      </c>
      <c r="D8" s="187">
        <v>1.2</v>
      </c>
      <c r="E8" s="187"/>
      <c r="F8" s="187">
        <v>0.6</v>
      </c>
      <c r="G8" s="187"/>
      <c r="H8" s="187">
        <v>0.5</v>
      </c>
      <c r="I8" s="187"/>
      <c r="J8" s="187">
        <v>1.3</v>
      </c>
      <c r="K8" s="187"/>
      <c r="L8" s="187">
        <v>0.4</v>
      </c>
      <c r="M8" s="187">
        <v>0.6</v>
      </c>
      <c r="N8" s="187"/>
      <c r="O8" s="187"/>
      <c r="P8" s="187"/>
      <c r="Q8" s="187"/>
      <c r="R8" s="187"/>
      <c r="S8" s="188">
        <v>0.1</v>
      </c>
    </row>
    <row r="9" spans="1:19" ht="13.5" customHeight="1">
      <c r="A9" s="251"/>
      <c r="B9" s="200" t="s">
        <v>158</v>
      </c>
      <c r="C9" s="186"/>
      <c r="D9" s="187"/>
      <c r="E9" s="187"/>
      <c r="F9" s="187"/>
      <c r="G9" s="187">
        <v>0.6</v>
      </c>
      <c r="H9" s="187">
        <v>0.1</v>
      </c>
      <c r="I9" s="187"/>
      <c r="J9" s="187"/>
      <c r="K9" s="187">
        <v>0.6</v>
      </c>
      <c r="L9" s="187">
        <v>0.2</v>
      </c>
      <c r="M9" s="187"/>
      <c r="N9" s="187"/>
      <c r="O9" s="187"/>
      <c r="P9" s="187"/>
      <c r="Q9" s="187"/>
      <c r="R9" s="187"/>
      <c r="S9" s="188"/>
    </row>
    <row r="10" spans="1:19" ht="13.5" customHeight="1">
      <c r="A10" s="251"/>
      <c r="B10" s="84" t="s">
        <v>67</v>
      </c>
      <c r="C10" s="186"/>
      <c r="D10" s="187"/>
      <c r="E10" s="187"/>
      <c r="F10" s="187"/>
      <c r="G10" s="187"/>
      <c r="H10" s="187"/>
      <c r="I10" s="187"/>
      <c r="J10" s="187"/>
      <c r="K10" s="187"/>
      <c r="L10" s="187"/>
      <c r="M10" s="187"/>
      <c r="N10" s="187"/>
      <c r="O10" s="187"/>
      <c r="P10" s="187"/>
      <c r="Q10" s="187"/>
      <c r="R10" s="187"/>
      <c r="S10" s="188"/>
    </row>
    <row r="11" spans="1:19" ht="13.5" customHeight="1">
      <c r="A11" s="251"/>
      <c r="B11" s="84" t="s">
        <v>156</v>
      </c>
      <c r="C11" s="186"/>
      <c r="D11" s="187">
        <v>1.2</v>
      </c>
      <c r="E11" s="187">
        <v>0.6</v>
      </c>
      <c r="F11" s="187"/>
      <c r="G11" s="187"/>
      <c r="H11" s="187">
        <v>0.4</v>
      </c>
      <c r="I11" s="187"/>
      <c r="J11" s="187">
        <v>0.6</v>
      </c>
      <c r="K11" s="187"/>
      <c r="L11" s="187">
        <v>0.2</v>
      </c>
      <c r="M11" s="187"/>
      <c r="N11" s="187"/>
      <c r="O11" s="187"/>
      <c r="P11" s="187"/>
      <c r="Q11" s="187"/>
      <c r="R11" s="187"/>
      <c r="S11" s="188"/>
    </row>
    <row r="12" spans="1:19" ht="13.5" customHeight="1">
      <c r="A12" s="251"/>
      <c r="B12" s="200" t="s">
        <v>76</v>
      </c>
      <c r="C12" s="186"/>
      <c r="D12" s="187">
        <v>0.6</v>
      </c>
      <c r="E12" s="187"/>
      <c r="F12" s="187"/>
      <c r="G12" s="187"/>
      <c r="H12" s="187">
        <v>0.1</v>
      </c>
      <c r="I12" s="187"/>
      <c r="J12" s="187"/>
      <c r="K12" s="187"/>
      <c r="L12" s="187"/>
      <c r="M12" s="187"/>
      <c r="N12" s="187"/>
      <c r="O12" s="187"/>
      <c r="P12" s="187"/>
      <c r="Q12" s="187"/>
      <c r="R12" s="187"/>
      <c r="S12" s="188"/>
    </row>
    <row r="13" spans="1:19" ht="13.5" customHeight="1">
      <c r="A13" s="251"/>
      <c r="B13" s="84"/>
      <c r="C13" s="186"/>
      <c r="D13" s="187"/>
      <c r="E13" s="187"/>
      <c r="F13" s="187"/>
      <c r="G13" s="187"/>
      <c r="H13" s="187"/>
      <c r="I13" s="187"/>
      <c r="J13" s="187"/>
      <c r="K13" s="187"/>
      <c r="L13" s="187"/>
      <c r="M13" s="187"/>
      <c r="N13" s="187"/>
      <c r="O13" s="187"/>
      <c r="P13" s="187"/>
      <c r="Q13" s="187"/>
      <c r="R13" s="187"/>
      <c r="S13" s="188"/>
    </row>
    <row r="14" spans="1:19" ht="13.5" customHeight="1">
      <c r="A14" s="251"/>
      <c r="B14" s="84" t="s">
        <v>68</v>
      </c>
      <c r="C14" s="186">
        <v>2.4</v>
      </c>
      <c r="D14" s="187">
        <v>2.4</v>
      </c>
      <c r="E14" s="187">
        <v>2.9</v>
      </c>
      <c r="F14" s="187">
        <v>0.6</v>
      </c>
      <c r="G14" s="187">
        <v>1.2</v>
      </c>
      <c r="H14" s="187">
        <v>1.9</v>
      </c>
      <c r="I14" s="187">
        <v>0.6</v>
      </c>
      <c r="J14" s="187">
        <v>3.8</v>
      </c>
      <c r="K14" s="187">
        <v>3</v>
      </c>
      <c r="L14" s="187">
        <v>2.4</v>
      </c>
      <c r="M14" s="187">
        <v>1.2</v>
      </c>
      <c r="N14" s="187"/>
      <c r="O14" s="187">
        <v>0.6</v>
      </c>
      <c r="P14" s="187">
        <v>0.6</v>
      </c>
      <c r="Q14" s="187">
        <v>0.6</v>
      </c>
      <c r="R14" s="187">
        <v>1.2</v>
      </c>
      <c r="S14" s="188">
        <v>0.7</v>
      </c>
    </row>
    <row r="15" spans="1:19" ht="13.5" customHeight="1">
      <c r="A15" s="251"/>
      <c r="B15" s="84" t="s">
        <v>69</v>
      </c>
      <c r="C15" s="186">
        <v>0.6</v>
      </c>
      <c r="D15" s="187">
        <v>0.6</v>
      </c>
      <c r="E15" s="187">
        <v>1.8</v>
      </c>
      <c r="F15" s="187">
        <v>0.6</v>
      </c>
      <c r="G15" s="187">
        <v>1.2</v>
      </c>
      <c r="H15" s="187">
        <v>0.9</v>
      </c>
      <c r="I15" s="187">
        <v>1.8</v>
      </c>
      <c r="J15" s="187">
        <v>4.4000000000000004</v>
      </c>
      <c r="K15" s="187">
        <v>2.4</v>
      </c>
      <c r="L15" s="187">
        <v>2.8</v>
      </c>
      <c r="M15" s="187">
        <v>1.2</v>
      </c>
      <c r="N15" s="187"/>
      <c r="O15" s="187">
        <v>0.6</v>
      </c>
      <c r="P15" s="187"/>
      <c r="Q15" s="187"/>
      <c r="R15" s="187">
        <v>1.2</v>
      </c>
      <c r="S15" s="188">
        <v>0.5</v>
      </c>
    </row>
    <row r="16" spans="1:19" ht="13.5" customHeight="1">
      <c r="A16" s="252"/>
      <c r="B16" s="89" t="s">
        <v>70</v>
      </c>
      <c r="C16" s="189">
        <v>8.3000000000000007</v>
      </c>
      <c r="D16" s="190">
        <v>8.3000000000000007</v>
      </c>
      <c r="E16" s="190">
        <v>2.9</v>
      </c>
      <c r="F16" s="190">
        <v>2.2999999999999998</v>
      </c>
      <c r="G16" s="190">
        <v>7.2</v>
      </c>
      <c r="H16" s="190">
        <v>5.8</v>
      </c>
      <c r="I16" s="190">
        <v>18.8</v>
      </c>
      <c r="J16" s="190">
        <v>11.9</v>
      </c>
      <c r="K16" s="190">
        <v>8.4</v>
      </c>
      <c r="L16" s="190">
        <v>13.1</v>
      </c>
      <c r="M16" s="190">
        <v>7.1</v>
      </c>
      <c r="N16" s="190">
        <v>2.4</v>
      </c>
      <c r="O16" s="190">
        <v>10</v>
      </c>
      <c r="P16" s="190">
        <v>8.1</v>
      </c>
      <c r="Q16" s="190">
        <v>7.1</v>
      </c>
      <c r="R16" s="190">
        <v>4.0999999999999996</v>
      </c>
      <c r="S16" s="191">
        <v>6.4</v>
      </c>
    </row>
    <row r="17" spans="1:19" ht="13.5" customHeight="1">
      <c r="A17" s="250" t="s">
        <v>71</v>
      </c>
      <c r="B17" s="87" t="s">
        <v>72</v>
      </c>
      <c r="C17" s="192">
        <v>16.100000000000001</v>
      </c>
      <c r="D17" s="193">
        <v>14.4</v>
      </c>
      <c r="E17" s="193">
        <v>14.5</v>
      </c>
      <c r="F17" s="193">
        <v>12.2</v>
      </c>
      <c r="G17" s="193">
        <v>16.399999999999999</v>
      </c>
      <c r="H17" s="193">
        <v>14.7</v>
      </c>
      <c r="I17" s="193">
        <v>19.5</v>
      </c>
      <c r="J17" s="193">
        <v>17.7</v>
      </c>
      <c r="K17" s="193">
        <v>18.8</v>
      </c>
      <c r="L17" s="193">
        <v>18.7</v>
      </c>
      <c r="M17" s="193">
        <v>24.8</v>
      </c>
      <c r="N17" s="193">
        <v>12.7</v>
      </c>
      <c r="O17" s="193">
        <v>11.3</v>
      </c>
      <c r="P17" s="193">
        <v>14.1</v>
      </c>
      <c r="Q17" s="193">
        <v>16.8</v>
      </c>
      <c r="R17" s="193">
        <v>12.3</v>
      </c>
      <c r="S17" s="194">
        <v>15.3</v>
      </c>
    </row>
    <row r="18" spans="1:19" ht="13.5" customHeight="1">
      <c r="A18" s="251"/>
      <c r="B18" s="85" t="s">
        <v>73</v>
      </c>
      <c r="C18" s="186">
        <v>2</v>
      </c>
      <c r="D18" s="187">
        <v>2</v>
      </c>
      <c r="E18" s="187">
        <v>1.3</v>
      </c>
      <c r="F18" s="187">
        <v>1.8</v>
      </c>
      <c r="G18" s="187">
        <v>2.7</v>
      </c>
      <c r="H18" s="187">
        <v>1.9</v>
      </c>
      <c r="I18" s="187">
        <v>2.2999999999999998</v>
      </c>
      <c r="J18" s="187">
        <v>2.2999999999999998</v>
      </c>
      <c r="K18" s="187">
        <v>2.1</v>
      </c>
      <c r="L18" s="187">
        <v>2.2000000000000002</v>
      </c>
      <c r="M18" s="187">
        <v>2</v>
      </c>
      <c r="N18" s="187">
        <v>3.2</v>
      </c>
      <c r="O18" s="187">
        <v>2.8</v>
      </c>
      <c r="P18" s="187">
        <v>2</v>
      </c>
      <c r="Q18" s="187">
        <v>2.7</v>
      </c>
      <c r="R18" s="187">
        <v>2.6</v>
      </c>
      <c r="S18" s="188">
        <v>2.6</v>
      </c>
    </row>
    <row r="19" spans="1:19" ht="13.5" customHeight="1">
      <c r="A19" s="251"/>
      <c r="B19" s="85" t="s">
        <v>74</v>
      </c>
      <c r="C19" s="186">
        <v>26.8</v>
      </c>
      <c r="D19" s="187">
        <v>27.5</v>
      </c>
      <c r="E19" s="187">
        <v>30.2</v>
      </c>
      <c r="F19" s="187">
        <v>26.8</v>
      </c>
      <c r="G19" s="187">
        <v>24</v>
      </c>
      <c r="H19" s="187">
        <v>27.1</v>
      </c>
      <c r="I19" s="187">
        <v>13.3</v>
      </c>
      <c r="J19" s="187">
        <v>36.200000000000003</v>
      </c>
      <c r="K19" s="187">
        <v>25.7</v>
      </c>
      <c r="L19" s="187">
        <v>25.1</v>
      </c>
      <c r="M19" s="187">
        <v>16.100000000000001</v>
      </c>
      <c r="N19" s="187">
        <v>18.5</v>
      </c>
      <c r="O19" s="187">
        <v>28.2</v>
      </c>
      <c r="P19" s="187">
        <v>16.100000000000001</v>
      </c>
      <c r="Q19" s="187">
        <v>9.4</v>
      </c>
      <c r="R19" s="187">
        <v>16.100000000000001</v>
      </c>
      <c r="S19" s="188">
        <v>17.3</v>
      </c>
    </row>
    <row r="20" spans="1:19" ht="13.5" customHeight="1">
      <c r="A20" s="251"/>
      <c r="B20" s="85" t="s">
        <v>75</v>
      </c>
      <c r="C20" s="186">
        <v>45</v>
      </c>
      <c r="D20" s="187">
        <v>45.1</v>
      </c>
      <c r="E20" s="187">
        <v>47.8</v>
      </c>
      <c r="F20" s="187">
        <v>56.7</v>
      </c>
      <c r="G20" s="187">
        <v>51.4</v>
      </c>
      <c r="H20" s="187">
        <v>49.3</v>
      </c>
      <c r="I20" s="187">
        <v>58.6</v>
      </c>
      <c r="J20" s="187">
        <v>32.299999999999997</v>
      </c>
      <c r="K20" s="187">
        <v>42.4</v>
      </c>
      <c r="L20" s="187">
        <v>44.3</v>
      </c>
      <c r="M20" s="187">
        <v>49.7</v>
      </c>
      <c r="N20" s="187">
        <v>65.599999999999994</v>
      </c>
      <c r="O20" s="187">
        <v>54.9</v>
      </c>
      <c r="P20" s="187">
        <v>67.099999999999994</v>
      </c>
      <c r="Q20" s="187">
        <v>71.099999999999994</v>
      </c>
      <c r="R20" s="187">
        <v>67.7</v>
      </c>
      <c r="S20" s="188">
        <v>62.8</v>
      </c>
    </row>
    <row r="21" spans="1:19" ht="13.5" customHeight="1">
      <c r="A21" s="251"/>
      <c r="B21" s="85" t="s">
        <v>44</v>
      </c>
      <c r="C21" s="186"/>
      <c r="D21" s="187"/>
      <c r="E21" s="187"/>
      <c r="F21" s="187"/>
      <c r="G21" s="187"/>
      <c r="H21" s="187"/>
      <c r="I21" s="187"/>
      <c r="J21" s="187"/>
      <c r="K21" s="187"/>
      <c r="L21" s="187"/>
      <c r="M21" s="187"/>
      <c r="N21" s="187"/>
      <c r="O21" s="187"/>
      <c r="P21" s="187"/>
      <c r="Q21" s="187"/>
      <c r="R21" s="187">
        <v>0.6</v>
      </c>
      <c r="S21" s="188">
        <v>0.1</v>
      </c>
    </row>
    <row r="22" spans="1:19" ht="13.5" customHeight="1">
      <c r="A22" s="252"/>
      <c r="B22" s="86" t="s">
        <v>45</v>
      </c>
      <c r="C22" s="189">
        <v>10.1</v>
      </c>
      <c r="D22" s="190">
        <v>11.1</v>
      </c>
      <c r="E22" s="190">
        <v>6.3</v>
      </c>
      <c r="F22" s="190">
        <v>2.4</v>
      </c>
      <c r="G22" s="190">
        <v>5.5</v>
      </c>
      <c r="H22" s="190">
        <v>7</v>
      </c>
      <c r="I22" s="190">
        <v>6.3</v>
      </c>
      <c r="J22" s="190">
        <v>11.5</v>
      </c>
      <c r="K22" s="190">
        <v>11.1</v>
      </c>
      <c r="L22" s="190">
        <v>9.6999999999999993</v>
      </c>
      <c r="M22" s="190">
        <v>7.4</v>
      </c>
      <c r="N22" s="190"/>
      <c r="O22" s="190">
        <v>2.8</v>
      </c>
      <c r="P22" s="190">
        <v>0.7</v>
      </c>
      <c r="Q22" s="190"/>
      <c r="R22" s="190">
        <v>0.6</v>
      </c>
      <c r="S22" s="191">
        <v>1.9</v>
      </c>
    </row>
    <row r="23" spans="1:19" ht="6.75" customHeight="1"/>
    <row r="24" spans="1:19" ht="13.5" customHeight="1">
      <c r="A24" s="247"/>
      <c r="B24" s="249"/>
      <c r="C24" s="247" t="s">
        <v>40</v>
      </c>
      <c r="D24" s="248"/>
      <c r="E24" s="248"/>
      <c r="F24" s="248" t="s">
        <v>41</v>
      </c>
      <c r="G24" s="248"/>
      <c r="H24" s="248"/>
      <c r="I24" s="133" t="s">
        <v>48</v>
      </c>
      <c r="J24" s="261" t="s">
        <v>49</v>
      </c>
    </row>
    <row r="25" spans="1:19" ht="75" customHeight="1">
      <c r="A25" s="253" t="s">
        <v>82</v>
      </c>
      <c r="B25" s="254"/>
      <c r="C25" s="129" t="s">
        <v>62</v>
      </c>
      <c r="D25" s="130" t="s">
        <v>63</v>
      </c>
      <c r="E25" s="131" t="s">
        <v>55</v>
      </c>
      <c r="F25" s="132" t="s">
        <v>64</v>
      </c>
      <c r="G25" s="131" t="s">
        <v>65</v>
      </c>
      <c r="H25" s="131" t="s">
        <v>55</v>
      </c>
      <c r="I25" s="134" t="s">
        <v>42</v>
      </c>
      <c r="J25" s="262"/>
    </row>
    <row r="26" spans="1:19" ht="13.5" customHeight="1">
      <c r="A26" s="263" t="s">
        <v>83</v>
      </c>
      <c r="B26" s="264"/>
      <c r="C26" s="195">
        <v>91.8</v>
      </c>
      <c r="D26" s="181">
        <v>90.7</v>
      </c>
      <c r="E26" s="181">
        <v>91.3</v>
      </c>
      <c r="F26" s="181">
        <v>91.2</v>
      </c>
      <c r="G26" s="181">
        <v>92.4</v>
      </c>
      <c r="H26" s="181">
        <v>91.8</v>
      </c>
      <c r="I26" s="181">
        <v>57.6</v>
      </c>
      <c r="J26" s="182">
        <v>45.4</v>
      </c>
    </row>
    <row r="27" spans="1:19" ht="13.5" customHeight="1">
      <c r="A27" s="265" t="s">
        <v>66</v>
      </c>
      <c r="B27" s="88" t="s">
        <v>77</v>
      </c>
      <c r="C27" s="196">
        <v>4.0999999999999996</v>
      </c>
      <c r="D27" s="184">
        <v>4.7</v>
      </c>
      <c r="E27" s="184">
        <v>4.4000000000000004</v>
      </c>
      <c r="F27" s="184">
        <v>4.7</v>
      </c>
      <c r="G27" s="184">
        <v>4.0999999999999996</v>
      </c>
      <c r="H27" s="184">
        <v>4.4000000000000004</v>
      </c>
      <c r="I27" s="184">
        <v>31.5</v>
      </c>
      <c r="J27" s="185">
        <v>42.5</v>
      </c>
    </row>
    <row r="28" spans="1:19" ht="13.5" customHeight="1">
      <c r="A28" s="245"/>
      <c r="B28" s="84" t="s">
        <v>78</v>
      </c>
      <c r="C28" s="197">
        <v>1.8</v>
      </c>
      <c r="D28" s="187">
        <v>1.7</v>
      </c>
      <c r="E28" s="187">
        <v>1.7</v>
      </c>
      <c r="F28" s="187">
        <v>2.2999999999999998</v>
      </c>
      <c r="G28" s="187">
        <v>2.2999999999999998</v>
      </c>
      <c r="H28" s="187">
        <v>2.2999999999999998</v>
      </c>
      <c r="I28" s="187">
        <v>3</v>
      </c>
      <c r="J28" s="188">
        <v>3.2</v>
      </c>
    </row>
    <row r="29" spans="1:19" ht="13.5" customHeight="1">
      <c r="A29" s="245"/>
      <c r="B29" s="84" t="s">
        <v>159</v>
      </c>
      <c r="C29" s="197"/>
      <c r="D29" s="187"/>
      <c r="E29" s="187"/>
      <c r="F29" s="187"/>
      <c r="G29" s="187"/>
      <c r="H29" s="187"/>
      <c r="I29" s="187"/>
      <c r="J29" s="188">
        <v>0.2</v>
      </c>
    </row>
    <row r="30" spans="1:19" ht="13.5" customHeight="1">
      <c r="A30" s="245"/>
      <c r="B30" s="200" t="s">
        <v>158</v>
      </c>
      <c r="C30" s="197"/>
      <c r="D30" s="187"/>
      <c r="E30" s="187"/>
      <c r="F30" s="187">
        <v>0.6</v>
      </c>
      <c r="G30" s="187">
        <v>0.6</v>
      </c>
      <c r="H30" s="187">
        <v>0.6</v>
      </c>
      <c r="I30" s="187">
        <v>0.6</v>
      </c>
      <c r="J30" s="188">
        <v>0.2</v>
      </c>
    </row>
    <row r="31" spans="1:19" ht="13.5" customHeight="1">
      <c r="A31" s="245"/>
      <c r="B31" s="84" t="s">
        <v>67</v>
      </c>
      <c r="C31" s="197">
        <v>1.8</v>
      </c>
      <c r="D31" s="187">
        <v>1.2</v>
      </c>
      <c r="E31" s="187">
        <v>1.5</v>
      </c>
      <c r="F31" s="187"/>
      <c r="G31" s="187"/>
      <c r="H31" s="187"/>
      <c r="I31" s="187"/>
      <c r="J31" s="188">
        <v>0.2</v>
      </c>
    </row>
    <row r="32" spans="1:19" ht="13.5" customHeight="1">
      <c r="A32" s="245"/>
      <c r="B32" s="84" t="s">
        <v>160</v>
      </c>
      <c r="C32" s="197"/>
      <c r="D32" s="187"/>
      <c r="E32" s="187"/>
      <c r="F32" s="187"/>
      <c r="G32" s="187"/>
      <c r="H32" s="187"/>
      <c r="I32" s="187"/>
      <c r="J32" s="188">
        <v>0.1</v>
      </c>
    </row>
    <row r="33" spans="1:19" ht="13.5" customHeight="1">
      <c r="A33" s="245"/>
      <c r="B33" s="200" t="s">
        <v>76</v>
      </c>
      <c r="C33" s="197"/>
      <c r="D33" s="187"/>
      <c r="E33" s="187"/>
      <c r="F33" s="187"/>
      <c r="G33" s="187"/>
      <c r="H33" s="187"/>
      <c r="I33" s="187"/>
      <c r="J33" s="188">
        <v>0</v>
      </c>
    </row>
    <row r="34" spans="1:19" ht="13.5" customHeight="1">
      <c r="A34" s="245"/>
      <c r="B34" s="84"/>
      <c r="C34" s="197"/>
      <c r="D34" s="187"/>
      <c r="E34" s="187"/>
      <c r="F34" s="187"/>
      <c r="G34" s="187"/>
      <c r="H34" s="187"/>
      <c r="I34" s="187"/>
      <c r="J34" s="188"/>
    </row>
    <row r="35" spans="1:19" ht="13.5" customHeight="1">
      <c r="A35" s="245"/>
      <c r="B35" s="84" t="s">
        <v>68</v>
      </c>
      <c r="C35" s="197"/>
      <c r="D35" s="187"/>
      <c r="E35" s="187"/>
      <c r="F35" s="187"/>
      <c r="G35" s="187"/>
      <c r="H35" s="187"/>
      <c r="I35" s="187">
        <v>1.2</v>
      </c>
      <c r="J35" s="188">
        <v>1.2</v>
      </c>
    </row>
    <row r="36" spans="1:19" ht="13.5" customHeight="1">
      <c r="A36" s="245"/>
      <c r="B36" s="84" t="s">
        <v>69</v>
      </c>
      <c r="C36" s="197"/>
      <c r="D36" s="187"/>
      <c r="E36" s="187"/>
      <c r="F36" s="187"/>
      <c r="G36" s="187"/>
      <c r="H36" s="187"/>
      <c r="I36" s="187">
        <v>1.2</v>
      </c>
      <c r="J36" s="188">
        <v>0.9</v>
      </c>
    </row>
    <row r="37" spans="1:19" ht="13.5" customHeight="1">
      <c r="A37" s="246"/>
      <c r="B37" s="89" t="s">
        <v>70</v>
      </c>
      <c r="C37" s="198">
        <v>0.6</v>
      </c>
      <c r="D37" s="190">
        <v>1.7</v>
      </c>
      <c r="E37" s="190">
        <v>1.2</v>
      </c>
      <c r="F37" s="190">
        <v>1.2</v>
      </c>
      <c r="G37" s="190">
        <v>0.6</v>
      </c>
      <c r="H37" s="190">
        <v>0.9</v>
      </c>
      <c r="I37" s="190">
        <v>4.8</v>
      </c>
      <c r="J37" s="191">
        <v>6.1</v>
      </c>
    </row>
    <row r="38" spans="1:19" ht="13.5" customHeight="1">
      <c r="A38" s="244" t="s">
        <v>71</v>
      </c>
      <c r="B38" s="87" t="s">
        <v>72</v>
      </c>
      <c r="C38" s="199">
        <v>1.8</v>
      </c>
      <c r="D38" s="193">
        <v>1.9</v>
      </c>
      <c r="E38" s="193">
        <v>1.8</v>
      </c>
      <c r="F38" s="193">
        <v>5.5</v>
      </c>
      <c r="G38" s="193">
        <v>7.4</v>
      </c>
      <c r="H38" s="193">
        <v>6.4</v>
      </c>
      <c r="I38" s="193">
        <v>10.1</v>
      </c>
      <c r="J38" s="194">
        <v>12.8</v>
      </c>
    </row>
    <row r="39" spans="1:19" ht="13.5" customHeight="1">
      <c r="A39" s="245"/>
      <c r="B39" s="85" t="s">
        <v>73</v>
      </c>
      <c r="C39" s="197">
        <v>17.100000000000001</v>
      </c>
      <c r="D39" s="187">
        <v>15.5</v>
      </c>
      <c r="E39" s="187">
        <v>16.3</v>
      </c>
      <c r="F39" s="187">
        <v>7.3</v>
      </c>
      <c r="G39" s="187">
        <v>3.7</v>
      </c>
      <c r="H39" s="187">
        <v>5.5</v>
      </c>
      <c r="I39" s="187">
        <v>6.8</v>
      </c>
      <c r="J39" s="188">
        <v>4.5</v>
      </c>
    </row>
    <row r="40" spans="1:19" ht="13.5" customHeight="1">
      <c r="A40" s="245"/>
      <c r="B40" s="85" t="s">
        <v>74</v>
      </c>
      <c r="C40" s="197">
        <v>66.5</v>
      </c>
      <c r="D40" s="187">
        <v>59</v>
      </c>
      <c r="E40" s="187">
        <v>62.8</v>
      </c>
      <c r="F40" s="187">
        <v>20.100000000000001</v>
      </c>
      <c r="G40" s="187">
        <v>8</v>
      </c>
      <c r="H40" s="187">
        <v>14.1</v>
      </c>
      <c r="I40" s="187">
        <v>32.4</v>
      </c>
      <c r="J40" s="188">
        <v>26.6</v>
      </c>
    </row>
    <row r="41" spans="1:19" ht="13.5" customHeight="1">
      <c r="A41" s="245"/>
      <c r="B41" s="85" t="s">
        <v>75</v>
      </c>
      <c r="C41" s="197">
        <v>14.6</v>
      </c>
      <c r="D41" s="187">
        <v>19.899999999999999</v>
      </c>
      <c r="E41" s="187">
        <v>17.2</v>
      </c>
      <c r="F41" s="187">
        <v>66.5</v>
      </c>
      <c r="G41" s="187">
        <v>80.400000000000006</v>
      </c>
      <c r="H41" s="187">
        <v>73.400000000000006</v>
      </c>
      <c r="I41" s="187">
        <v>28.4</v>
      </c>
      <c r="J41" s="188">
        <v>50.9</v>
      </c>
    </row>
    <row r="42" spans="1:19" ht="13.5" customHeight="1">
      <c r="A42" s="245"/>
      <c r="B42" s="85" t="s">
        <v>44</v>
      </c>
      <c r="C42" s="197"/>
      <c r="D42" s="187">
        <v>3.7</v>
      </c>
      <c r="E42" s="187">
        <v>1.8</v>
      </c>
      <c r="F42" s="187">
        <v>0.6</v>
      </c>
      <c r="G42" s="187">
        <v>0.6</v>
      </c>
      <c r="H42" s="187">
        <v>0.6</v>
      </c>
      <c r="I42" s="187"/>
      <c r="J42" s="188">
        <v>0.3</v>
      </c>
    </row>
    <row r="43" spans="1:19" ht="13.5" customHeight="1">
      <c r="A43" s="246"/>
      <c r="B43" s="86" t="s">
        <v>45</v>
      </c>
      <c r="C43" s="198"/>
      <c r="D43" s="190"/>
      <c r="E43" s="190"/>
      <c r="F43" s="190"/>
      <c r="G43" s="190"/>
      <c r="H43" s="190"/>
      <c r="I43" s="190">
        <v>22.3</v>
      </c>
      <c r="J43" s="191">
        <v>5</v>
      </c>
      <c r="S43" s="99" t="s">
        <v>43</v>
      </c>
    </row>
    <row r="44" spans="1:19" ht="11.25" customHeight="1"/>
  </sheetData>
  <mergeCells count="16">
    <mergeCell ref="A38:A43"/>
    <mergeCell ref="C24:E24"/>
    <mergeCell ref="F24:H24"/>
    <mergeCell ref="I3:L3"/>
    <mergeCell ref="M3:S3"/>
    <mergeCell ref="A17:A22"/>
    <mergeCell ref="A4:B4"/>
    <mergeCell ref="C3:H3"/>
    <mergeCell ref="A5:B5"/>
    <mergeCell ref="A3:B3"/>
    <mergeCell ref="A6:A16"/>
    <mergeCell ref="J24:J25"/>
    <mergeCell ref="A24:B24"/>
    <mergeCell ref="A25:B25"/>
    <mergeCell ref="A26:B26"/>
    <mergeCell ref="A27:A37"/>
  </mergeCells>
  <phoneticPr fontId="3"/>
  <hyperlinks>
    <hyperlink ref="S43" r:id="rId1"/>
  </hyperlinks>
  <pageMargins left="0.70866141732283472" right="0.51181102362204722" top="0.74803149606299213" bottom="0.74803149606299213" header="0.31496062992125984" footer="0.31496062992125984"/>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目次</vt:lpstr>
      <vt:lpstr>１長野県民所得の推移</vt:lpstr>
      <vt:lpstr>２産業別市内総生産</vt:lpstr>
      <vt:lpstr>３市民分配所得</vt:lpstr>
      <vt:lpstr>４ 市民所得関連指標</vt:lpstr>
      <vt:lpstr>５主要都市別消費者物価指数</vt:lpstr>
      <vt:lpstr>６地元滞留率</vt:lpstr>
      <vt:lpstr>７買い物状況</vt:lpstr>
      <vt:lpstr>'２産業別市内総生産'!Print_Area</vt:lpstr>
      <vt:lpstr>'３市民分配所得'!Print_Area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明子</dc:creator>
  <cp:lastModifiedBy>金井　隆政</cp:lastModifiedBy>
  <cp:lastPrinted>2020-03-03T23:54:29Z</cp:lastPrinted>
  <dcterms:created xsi:type="dcterms:W3CDTF">2004-05-26T05:46:06Z</dcterms:created>
  <dcterms:modified xsi:type="dcterms:W3CDTF">2020-03-09T04:44:23Z</dcterms:modified>
</cp:coreProperties>
</file>